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7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<sst xmlns="http://schemas.openxmlformats.org/spreadsheetml/2006/main" count="79" uniqueCount="71">
  <si>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</si>
  <si>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</si>
  <si>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</si>
  <si>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</si>
  <si>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</si>
  <si>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</si>
  <si>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</si>
  <si>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</si>
  <si>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</si>
  <si>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</si>
  <si>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</si>
  <si>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</si>
  <si>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</si>
  <si>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</si>
  <si>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</si>
  <si>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</si>
  <si>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</si>
  <si>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</si>
  <si>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</si>
  <si>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</si>
  <si>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</si>
  <si>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</si>
  <si>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</si>
  <si>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</si>
  <si>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</si>
  <si>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</si>
  <si>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</si>
  <si>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</si>
  <si>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</si>
  <si>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</si>
  <si>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</si>
  <si>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</si>
  <si>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</si>
  <si>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</si>
  <si>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</si>
  <si>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</si>
  <si>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</si>
  <si>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</si>
  <si>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</si>
  <si>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</si>
  <si>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</si>
  <si>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</si>
  <si>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</si>
  <si>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</si>
  <si>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</si>
  <si>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</si>
  <si>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</si>
  <si>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</si>
  <si>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</si>
  <si>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</si>
  <si>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</si>
  <si>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</si>
  <si>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</si>
  <si>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</si>
  <si>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</si>
  <si>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</si>
  <si>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</si>
  <si>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</si>
  <si>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</si>
  <si>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</si>
  <si>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</si>
  <si>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</si>
  <si>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</si>
  <si>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</si>
  <si>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</si>
  <si>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</si>
  <si>
    <t>Fmin</t>
  </si>
  <si>
    <t>Len</t>
  </si>
  <si>
    <t>Length</t>
  </si>
  <si>
    <t>Modified 5/20/2013</t>
  </si>
  <si>
    <t>Formulas for LN[Z(x)] modified to take into account Kajfez &amp; Prewitt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</si>
</sst>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1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11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-0.0019044889102419681</c:v>
                </c:pt>
                <c:pt idx="2">
                  <c:v>-0.0038089778204839363</c:v>
                </c:pt>
                <c:pt idx="3">
                  <c:v>-0.005713466730725905</c:v>
                </c:pt>
                <c:pt idx="4">
                  <c:v>-0.007617955640967873</c:v>
                </c:pt>
                <c:pt idx="5">
                  <c:v>-0.009522444551209841</c:v>
                </c:pt>
                <c:pt idx="6">
                  <c:v>-0.01142693346145181</c:v>
                </c:pt>
                <c:pt idx="7">
                  <c:v>-0.013331422371693777</c:v>
                </c:pt>
                <c:pt idx="8">
                  <c:v>-0.015235911281935745</c:v>
                </c:pt>
                <c:pt idx="9">
                  <c:v>-0.01714040019217771</c:v>
                </c:pt>
                <c:pt idx="10">
                  <c:v>-0.019044889102419683</c:v>
                </c:pt>
                <c:pt idx="11">
                  <c:v>-0.02094937801266165</c:v>
                </c:pt>
                <c:pt idx="12">
                  <c:v>-0.02285386692290362</c:v>
                </c:pt>
                <c:pt idx="13">
                  <c:v>-0.024758355833145586</c:v>
                </c:pt>
                <c:pt idx="14">
                  <c:v>-0.026662844743387554</c:v>
                </c:pt>
                <c:pt idx="15">
                  <c:v>-0.028567333653629522</c:v>
                </c:pt>
                <c:pt idx="16">
                  <c:v>-0.03047182256387149</c:v>
                </c:pt>
                <c:pt idx="17">
                  <c:v>-0.03237631147411346</c:v>
                </c:pt>
                <c:pt idx="18">
                  <c:v>-0.03428080038435542</c:v>
                </c:pt>
                <c:pt idx="19">
                  <c:v>-0.0361852892945974</c:v>
                </c:pt>
                <c:pt idx="20">
                  <c:v>-0.038089778204839365</c:v>
                </c:pt>
                <c:pt idx="21">
                  <c:v>-0.03999426711508133</c:v>
                </c:pt>
                <c:pt idx="22">
                  <c:v>-0.0418987560253233</c:v>
                </c:pt>
                <c:pt idx="23">
                  <c:v>-0.04380324493556527</c:v>
                </c:pt>
                <c:pt idx="24">
                  <c:v>-0.04570773384580724</c:v>
                </c:pt>
                <c:pt idx="25">
                  <c:v>-0.047612222756049205</c:v>
                </c:pt>
                <c:pt idx="26">
                  <c:v>-0.04951671166629117</c:v>
                </c:pt>
                <c:pt idx="27">
                  <c:v>-0.05142120057653314</c:v>
                </c:pt>
                <c:pt idx="28">
                  <c:v>-0.05332568948677511</c:v>
                </c:pt>
                <c:pt idx="29">
                  <c:v>-0.055230178397017084</c:v>
                </c:pt>
                <c:pt idx="30">
                  <c:v>-0.057134667307259045</c:v>
                </c:pt>
                <c:pt idx="31">
                  <c:v>-0.05903915621750101</c:v>
                </c:pt>
                <c:pt idx="32">
                  <c:v>-0.06094364512774298</c:v>
                </c:pt>
                <c:pt idx="33">
                  <c:v>-0.06284813403798495</c:v>
                </c:pt>
                <c:pt idx="34">
                  <c:v>-0.06475262294822692</c:v>
                </c:pt>
                <c:pt idx="35">
                  <c:v>-0.0666571118584689</c:v>
                </c:pt>
                <c:pt idx="36">
                  <c:v>-0.06856160076871085</c:v>
                </c:pt>
                <c:pt idx="37">
                  <c:v>-0.07046608967895282</c:v>
                </c:pt>
                <c:pt idx="38">
                  <c:v>-0.0723705785891948</c:v>
                </c:pt>
                <c:pt idx="39">
                  <c:v>-0.07427506749943676</c:v>
                </c:pt>
                <c:pt idx="40">
                  <c:v>-0.07617955640967873</c:v>
                </c:pt>
                <c:pt idx="41">
                  <c:v>-0.0780840453199207</c:v>
                </c:pt>
                <c:pt idx="42">
                  <c:v>-0.07998853423016267</c:v>
                </c:pt>
                <c:pt idx="43">
                  <c:v>-0.08189302314040463</c:v>
                </c:pt>
                <c:pt idx="44">
                  <c:v>-0.0837975120506466</c:v>
                </c:pt>
                <c:pt idx="45">
                  <c:v>-0.08570200096088856</c:v>
                </c:pt>
                <c:pt idx="46">
                  <c:v>-0.08760648987113054</c:v>
                </c:pt>
                <c:pt idx="47">
                  <c:v>-0.0895109787813725</c:v>
                </c:pt>
                <c:pt idx="48">
                  <c:v>-0.09141546769161447</c:v>
                </c:pt>
                <c:pt idx="49">
                  <c:v>-0.09331995660185645</c:v>
                </c:pt>
                <c:pt idx="50">
                  <c:v>-0.09522444551209841</c:v>
                </c:pt>
                <c:pt idx="51">
                  <c:v>-0.09712893442234037</c:v>
                </c:pt>
                <c:pt idx="52">
                  <c:v>-0.09903342333258235</c:v>
                </c:pt>
                <c:pt idx="53">
                  <c:v>-0.10093791224282431</c:v>
                </c:pt>
                <c:pt idx="54">
                  <c:v>-0.10284240115306628</c:v>
                </c:pt>
                <c:pt idx="55">
                  <c:v>-0.10474689006330826</c:v>
                </c:pt>
                <c:pt idx="56">
                  <c:v>-0.10665137897355022</c:v>
                </c:pt>
                <c:pt idx="57">
                  <c:v>-0.10855586788379219</c:v>
                </c:pt>
                <c:pt idx="58">
                  <c:v>-0.11046035679403417</c:v>
                </c:pt>
                <c:pt idx="59">
                  <c:v>-0.11236484570427611</c:v>
                </c:pt>
                <c:pt idx="60">
                  <c:v>-0.11426933461451809</c:v>
                </c:pt>
                <c:pt idx="61">
                  <c:v>-0.11617382352476006</c:v>
                </c:pt>
                <c:pt idx="62">
                  <c:v>-0.11807831243500203</c:v>
                </c:pt>
                <c:pt idx="63">
                  <c:v>-0.119982801345244</c:v>
                </c:pt>
                <c:pt idx="64">
                  <c:v>-0.12188729025548596</c:v>
                </c:pt>
                <c:pt idx="65">
                  <c:v>-0.12379177916572794</c:v>
                </c:pt>
                <c:pt idx="66">
                  <c:v>-0.1256962680759699</c:v>
                </c:pt>
                <c:pt idx="67">
                  <c:v>-0.12760075698621187</c:v>
                </c:pt>
                <c:pt idx="68">
                  <c:v>-0.12950524589645385</c:v>
                </c:pt>
                <c:pt idx="69">
                  <c:v>-0.13140973480669582</c:v>
                </c:pt>
                <c:pt idx="70">
                  <c:v>-0.1333142237169378</c:v>
                </c:pt>
                <c:pt idx="71">
                  <c:v>-0.13521871262717974</c:v>
                </c:pt>
                <c:pt idx="72">
                  <c:v>-0.1371232015374217</c:v>
                </c:pt>
                <c:pt idx="73">
                  <c:v>-0.13902769044766367</c:v>
                </c:pt>
                <c:pt idx="74">
                  <c:v>-0.14093217935790564</c:v>
                </c:pt>
                <c:pt idx="75">
                  <c:v>-0.14283666826814762</c:v>
                </c:pt>
                <c:pt idx="76">
                  <c:v>-0.1447411571783896</c:v>
                </c:pt>
                <c:pt idx="77">
                  <c:v>-0.14664564608863154</c:v>
                </c:pt>
                <c:pt idx="78">
                  <c:v>-0.1485501349988735</c:v>
                </c:pt>
                <c:pt idx="79">
                  <c:v>-0.1504546239091155</c:v>
                </c:pt>
                <c:pt idx="80">
                  <c:v>-0.15235911281935746</c:v>
                </c:pt>
                <c:pt idx="81">
                  <c:v>-0.15426360172959944</c:v>
                </c:pt>
                <c:pt idx="82">
                  <c:v>-0.1561680906398414</c:v>
                </c:pt>
                <c:pt idx="83">
                  <c:v>-0.15807257955008336</c:v>
                </c:pt>
                <c:pt idx="84">
                  <c:v>-0.15997706846032533</c:v>
                </c:pt>
                <c:pt idx="85">
                  <c:v>-0.1618815573705673</c:v>
                </c:pt>
                <c:pt idx="86">
                  <c:v>-0.16378604628080926</c:v>
                </c:pt>
                <c:pt idx="87">
                  <c:v>-0.16569053519105123</c:v>
                </c:pt>
                <c:pt idx="88">
                  <c:v>-0.1675950241012932</c:v>
                </c:pt>
                <c:pt idx="89">
                  <c:v>-0.16949951301153515</c:v>
                </c:pt>
                <c:pt idx="90">
                  <c:v>-0.17140400192177713</c:v>
                </c:pt>
                <c:pt idx="91">
                  <c:v>-0.1733084908320191</c:v>
                </c:pt>
                <c:pt idx="92">
                  <c:v>-0.17521297974226108</c:v>
                </c:pt>
                <c:pt idx="93">
                  <c:v>-0.17711746865250305</c:v>
                </c:pt>
                <c:pt idx="94">
                  <c:v>-0.179021957562745</c:v>
                </c:pt>
                <c:pt idx="95">
                  <c:v>-0.18092644647298697</c:v>
                </c:pt>
                <c:pt idx="96">
                  <c:v>-0.18283093538322895</c:v>
                </c:pt>
                <c:pt idx="97">
                  <c:v>-0.18473542429347092</c:v>
                </c:pt>
                <c:pt idx="98">
                  <c:v>-0.1866399132037129</c:v>
                </c:pt>
                <c:pt idx="99">
                  <c:v>-0.18854440211395487</c:v>
                </c:pt>
                <c:pt idx="100">
                  <c:v>-0.19044889102419682</c:v>
                </c:pt>
                <c:pt idx="101">
                  <c:v>-0.1923533799344388</c:v>
                </c:pt>
                <c:pt idx="102">
                  <c:v>-0.19425786884468074</c:v>
                </c:pt>
                <c:pt idx="103">
                  <c:v>-0.19616235775492272</c:v>
                </c:pt>
                <c:pt idx="104">
                  <c:v>-0.1980668466651647</c:v>
                </c:pt>
                <c:pt idx="105">
                  <c:v>-0.19997133557540667</c:v>
                </c:pt>
                <c:pt idx="106">
                  <c:v>-0.20187582448564861</c:v>
                </c:pt>
                <c:pt idx="107">
                  <c:v>-0.2037803133958906</c:v>
                </c:pt>
                <c:pt idx="108">
                  <c:v>-0.20568480230613256</c:v>
                </c:pt>
                <c:pt idx="109">
                  <c:v>-0.20758929121637454</c:v>
                </c:pt>
                <c:pt idx="110">
                  <c:v>-0.2094937801266165</c:v>
                </c:pt>
                <c:pt idx="111">
                  <c:v>-0.21139826903685846</c:v>
                </c:pt>
                <c:pt idx="112">
                  <c:v>-0.21330275794710044</c:v>
                </c:pt>
                <c:pt idx="113">
                  <c:v>-0.2152072468573424</c:v>
                </c:pt>
                <c:pt idx="114">
                  <c:v>-0.21711173576758439</c:v>
                </c:pt>
                <c:pt idx="115">
                  <c:v>-0.21901622467782636</c:v>
                </c:pt>
                <c:pt idx="116">
                  <c:v>-0.22092071358806833</c:v>
                </c:pt>
                <c:pt idx="117">
                  <c:v>-0.22282520249831028</c:v>
                </c:pt>
                <c:pt idx="118">
                  <c:v>-0.22472969140855223</c:v>
                </c:pt>
                <c:pt idx="119">
                  <c:v>-0.2266341803187942</c:v>
                </c:pt>
                <c:pt idx="120">
                  <c:v>-0.22853866922903618</c:v>
                </c:pt>
                <c:pt idx="121">
                  <c:v>-0.23044315813927815</c:v>
                </c:pt>
                <c:pt idx="122">
                  <c:v>-0.23234764704952013</c:v>
                </c:pt>
                <c:pt idx="123">
                  <c:v>-0.23425213595976208</c:v>
                </c:pt>
                <c:pt idx="124">
                  <c:v>-0.23615662487000405</c:v>
                </c:pt>
                <c:pt idx="125">
                  <c:v>-0.23806111378024603</c:v>
                </c:pt>
                <c:pt idx="126">
                  <c:v>-0.239965602690488</c:v>
                </c:pt>
                <c:pt idx="127">
                  <c:v>-0.24187009160072998</c:v>
                </c:pt>
                <c:pt idx="128">
                  <c:v>-0.24377458051097192</c:v>
                </c:pt>
                <c:pt idx="129">
                  <c:v>-0.2456790694212139</c:v>
                </c:pt>
                <c:pt idx="130">
                  <c:v>-0.24758355833145587</c:v>
                </c:pt>
                <c:pt idx="131">
                  <c:v>-0.24948804724169785</c:v>
                </c:pt>
                <c:pt idx="132">
                  <c:v>-0.2513925361519398</c:v>
                </c:pt>
                <c:pt idx="133">
                  <c:v>-0.25329702506218177</c:v>
                </c:pt>
                <c:pt idx="134">
                  <c:v>-0.25520151397242374</c:v>
                </c:pt>
                <c:pt idx="135">
                  <c:v>-0.2571060028826657</c:v>
                </c:pt>
                <c:pt idx="136">
                  <c:v>-0.2590104917929077</c:v>
                </c:pt>
                <c:pt idx="137">
                  <c:v>-0.26091498070314967</c:v>
                </c:pt>
                <c:pt idx="138">
                  <c:v>-0.26281946961339164</c:v>
                </c:pt>
                <c:pt idx="139">
                  <c:v>-0.2647239585236336</c:v>
                </c:pt>
                <c:pt idx="140">
                  <c:v>-0.2666284474338756</c:v>
                </c:pt>
                <c:pt idx="141">
                  <c:v>-0.2685329363441175</c:v>
                </c:pt>
                <c:pt idx="142">
                  <c:v>-0.2704374252543595</c:v>
                </c:pt>
                <c:pt idx="143">
                  <c:v>-0.2723419141646014</c:v>
                </c:pt>
                <c:pt idx="144">
                  <c:v>-0.2742464030748434</c:v>
                </c:pt>
                <c:pt idx="145">
                  <c:v>-0.27615089198508536</c:v>
                </c:pt>
                <c:pt idx="146">
                  <c:v>-0.27805538089532733</c:v>
                </c:pt>
                <c:pt idx="147">
                  <c:v>-0.2799598698055693</c:v>
                </c:pt>
                <c:pt idx="148">
                  <c:v>-0.2818643587158113</c:v>
                </c:pt>
                <c:pt idx="149">
                  <c:v>-0.28376884762605326</c:v>
                </c:pt>
                <c:pt idx="150">
                  <c:v>-0.28567333653629523</c:v>
                </c:pt>
                <c:pt idx="151">
                  <c:v>-0.2875778254465372</c:v>
                </c:pt>
                <c:pt idx="152">
                  <c:v>-0.2894823143567792</c:v>
                </c:pt>
                <c:pt idx="153">
                  <c:v>-0.29138680326702115</c:v>
                </c:pt>
                <c:pt idx="154">
                  <c:v>-0.2932912921772631</c:v>
                </c:pt>
                <c:pt idx="155">
                  <c:v>-0.29519578108750505</c:v>
                </c:pt>
                <c:pt idx="156">
                  <c:v>-0.297100269997747</c:v>
                </c:pt>
                <c:pt idx="157">
                  <c:v>-0.299004758907989</c:v>
                </c:pt>
                <c:pt idx="158">
                  <c:v>-0.300909247818231</c:v>
                </c:pt>
                <c:pt idx="159">
                  <c:v>-0.30281373672847295</c:v>
                </c:pt>
                <c:pt idx="160">
                  <c:v>-0.3047182256387149</c:v>
                </c:pt>
                <c:pt idx="161">
                  <c:v>-0.3066227145489569</c:v>
                </c:pt>
                <c:pt idx="162">
                  <c:v>-0.3085272034591989</c:v>
                </c:pt>
                <c:pt idx="163">
                  <c:v>-0.31043169236944085</c:v>
                </c:pt>
                <c:pt idx="164">
                  <c:v>-0.3123361812796828</c:v>
                </c:pt>
                <c:pt idx="165">
                  <c:v>-0.31424067018992474</c:v>
                </c:pt>
                <c:pt idx="166">
                  <c:v>-0.3161451591001667</c:v>
                </c:pt>
                <c:pt idx="167">
                  <c:v>-0.3180496480104087</c:v>
                </c:pt>
                <c:pt idx="168">
                  <c:v>-0.31995413692065067</c:v>
                </c:pt>
                <c:pt idx="169">
                  <c:v>-0.32185862583089264</c:v>
                </c:pt>
                <c:pt idx="170">
                  <c:v>-0.3237631147411346</c:v>
                </c:pt>
                <c:pt idx="171">
                  <c:v>-0.3256676036513766</c:v>
                </c:pt>
                <c:pt idx="172">
                  <c:v>-0.3275720925616185</c:v>
                </c:pt>
                <c:pt idx="173">
                  <c:v>-0.3294765814718605</c:v>
                </c:pt>
                <c:pt idx="174">
                  <c:v>-0.33138107038210246</c:v>
                </c:pt>
                <c:pt idx="175">
                  <c:v>-0.33328555929234444</c:v>
                </c:pt>
                <c:pt idx="176">
                  <c:v>-0.3351900482025864</c:v>
                </c:pt>
                <c:pt idx="177">
                  <c:v>-0.33709453711282833</c:v>
                </c:pt>
                <c:pt idx="178">
                  <c:v>-0.3389990260230703</c:v>
                </c:pt>
                <c:pt idx="179">
                  <c:v>-0.3409035149333123</c:v>
                </c:pt>
                <c:pt idx="180">
                  <c:v>-0.34280800384355425</c:v>
                </c:pt>
                <c:pt idx="181">
                  <c:v>-0.34471249275379623</c:v>
                </c:pt>
                <c:pt idx="182">
                  <c:v>-0.3466169816640382</c:v>
                </c:pt>
                <c:pt idx="183">
                  <c:v>-0.3485214705742802</c:v>
                </c:pt>
                <c:pt idx="184">
                  <c:v>-0.35042595948452215</c:v>
                </c:pt>
                <c:pt idx="185">
                  <c:v>-0.35233044839476413</c:v>
                </c:pt>
                <c:pt idx="186">
                  <c:v>-0.3542349373050061</c:v>
                </c:pt>
                <c:pt idx="187">
                  <c:v>-0.3561394262152481</c:v>
                </c:pt>
                <c:pt idx="188">
                  <c:v>-0.35804391512549</c:v>
                </c:pt>
                <c:pt idx="189">
                  <c:v>-0.359948404035732</c:v>
                </c:pt>
                <c:pt idx="190">
                  <c:v>-0.36185289294597395</c:v>
                </c:pt>
                <c:pt idx="191">
                  <c:v>-0.3637573818562159</c:v>
                </c:pt>
                <c:pt idx="192">
                  <c:v>-0.3656618707664579</c:v>
                </c:pt>
                <c:pt idx="193">
                  <c:v>-0.36756635967669987</c:v>
                </c:pt>
                <c:pt idx="194">
                  <c:v>-0.36947084858694185</c:v>
                </c:pt>
                <c:pt idx="195">
                  <c:v>-0.3713753374971838</c:v>
                </c:pt>
                <c:pt idx="196">
                  <c:v>-0.3732798264074258</c:v>
                </c:pt>
                <c:pt idx="197">
                  <c:v>-0.37518431531766777</c:v>
                </c:pt>
                <c:pt idx="198">
                  <c:v>-0.37708880422790975</c:v>
                </c:pt>
                <c:pt idx="199">
                  <c:v>-0.37899329313815167</c:v>
                </c:pt>
                <c:pt idx="200">
                  <c:v>-0.38089778204839364</c:v>
                </c:pt>
                <c:pt idx="201">
                  <c:v>-0.3828022709586356</c:v>
                </c:pt>
                <c:pt idx="202">
                  <c:v>-0.3847067598688776</c:v>
                </c:pt>
                <c:pt idx="203">
                  <c:v>-0.38661124877911957</c:v>
                </c:pt>
                <c:pt idx="204">
                  <c:v>-0.3885157376893615</c:v>
                </c:pt>
                <c:pt idx="205">
                  <c:v>-0.39042022659960346</c:v>
                </c:pt>
                <c:pt idx="206">
                  <c:v>-0.39232471550984543</c:v>
                </c:pt>
                <c:pt idx="207">
                  <c:v>-0.3942292044200874</c:v>
                </c:pt>
                <c:pt idx="208">
                  <c:v>-0.3961336933303294</c:v>
                </c:pt>
                <c:pt idx="209">
                  <c:v>-0.39803818224057136</c:v>
                </c:pt>
                <c:pt idx="210">
                  <c:v>-0.39994267115081333</c:v>
                </c:pt>
                <c:pt idx="211">
                  <c:v>-0.40184716006105525</c:v>
                </c:pt>
                <c:pt idx="212">
                  <c:v>-0.40375164897129723</c:v>
                </c:pt>
                <c:pt idx="213">
                  <c:v>-0.4056561378815392</c:v>
                </c:pt>
                <c:pt idx="214">
                  <c:v>-0.4075606267917812</c:v>
                </c:pt>
                <c:pt idx="215">
                  <c:v>-0.40946511570202315</c:v>
                </c:pt>
                <c:pt idx="216">
                  <c:v>-0.4113696046122651</c:v>
                </c:pt>
                <c:pt idx="217">
                  <c:v>-0.4132740935225071</c:v>
                </c:pt>
                <c:pt idx="218">
                  <c:v>-0.4151785824327491</c:v>
                </c:pt>
                <c:pt idx="219">
                  <c:v>-0.41708307134299105</c:v>
                </c:pt>
                <c:pt idx="220">
                  <c:v>-0.418987560253233</c:v>
                </c:pt>
                <c:pt idx="221">
                  <c:v>-0.420892049163475</c:v>
                </c:pt>
                <c:pt idx="222">
                  <c:v>-0.4227965380737169</c:v>
                </c:pt>
                <c:pt idx="223">
                  <c:v>-0.4247010269839589</c:v>
                </c:pt>
                <c:pt idx="224">
                  <c:v>-0.42660551589420087</c:v>
                </c:pt>
                <c:pt idx="225">
                  <c:v>-0.42851000480444285</c:v>
                </c:pt>
                <c:pt idx="226">
                  <c:v>-0.4304144937146848</c:v>
                </c:pt>
                <c:pt idx="227">
                  <c:v>-0.4323189826249268</c:v>
                </c:pt>
                <c:pt idx="228">
                  <c:v>-0.43422347153516877</c:v>
                </c:pt>
                <c:pt idx="229">
                  <c:v>-0.43612796044541075</c:v>
                </c:pt>
                <c:pt idx="230">
                  <c:v>-0.4380324493556527</c:v>
                </c:pt>
                <c:pt idx="231">
                  <c:v>-0.4399369382658947</c:v>
                </c:pt>
                <c:pt idx="232">
                  <c:v>-0.44184142717613667</c:v>
                </c:pt>
                <c:pt idx="233">
                  <c:v>-0.4437459160863786</c:v>
                </c:pt>
                <c:pt idx="234">
                  <c:v>-0.44565040499662056</c:v>
                </c:pt>
                <c:pt idx="235">
                  <c:v>-0.4475548939068625</c:v>
                </c:pt>
                <c:pt idx="236">
                  <c:v>-0.44945938281710446</c:v>
                </c:pt>
                <c:pt idx="237">
                  <c:v>-0.45136387172734643</c:v>
                </c:pt>
                <c:pt idx="238">
                  <c:v>-0.4532683606375884</c:v>
                </c:pt>
                <c:pt idx="239">
                  <c:v>-0.4551728495478304</c:v>
                </c:pt>
                <c:pt idx="240">
                  <c:v>-0.45707733845807236</c:v>
                </c:pt>
                <c:pt idx="241">
                  <c:v>-0.45898182736831433</c:v>
                </c:pt>
                <c:pt idx="242">
                  <c:v>-0.4608863162785563</c:v>
                </c:pt>
                <c:pt idx="243">
                  <c:v>-0.4627908051887983</c:v>
                </c:pt>
                <c:pt idx="244">
                  <c:v>-0.46469529409904026</c:v>
                </c:pt>
                <c:pt idx="245">
                  <c:v>-0.4665997830092822</c:v>
                </c:pt>
                <c:pt idx="246">
                  <c:v>-0.46850427191952415</c:v>
                </c:pt>
                <c:pt idx="247">
                  <c:v>-0.4704087608297661</c:v>
                </c:pt>
                <c:pt idx="248">
                  <c:v>-0.4723132497400081</c:v>
                </c:pt>
                <c:pt idx="249">
                  <c:v>-0.4742177386502501</c:v>
                </c:pt>
                <c:pt idx="250">
                  <c:v>-0.47612222756049205</c:v>
                </c:pt>
                <c:pt idx="251">
                  <c:v>-0.478026716470734</c:v>
                </c:pt>
                <c:pt idx="252">
                  <c:v>-0.479931205380976</c:v>
                </c:pt>
                <c:pt idx="253">
                  <c:v>-0.481835694291218</c:v>
                </c:pt>
                <c:pt idx="254">
                  <c:v>-0.48374018320145995</c:v>
                </c:pt>
                <c:pt idx="255">
                  <c:v>-0.4856446721117019</c:v>
                </c:pt>
                <c:pt idx="256">
                  <c:v>-0.48754916102194384</c:v>
                </c:pt>
                <c:pt idx="257">
                  <c:v>-0.4894536499321858</c:v>
                </c:pt>
                <c:pt idx="258">
                  <c:v>-0.4913581388424278</c:v>
                </c:pt>
                <c:pt idx="259">
                  <c:v>-0.49326262775266977</c:v>
                </c:pt>
                <c:pt idx="260">
                  <c:v>-0.49516711666291174</c:v>
                </c:pt>
                <c:pt idx="261">
                  <c:v>-0.4970716055731537</c:v>
                </c:pt>
                <c:pt idx="262">
                  <c:v>-0.4989760944833957</c:v>
                </c:pt>
                <c:pt idx="263">
                  <c:v>-0.5008805833936376</c:v>
                </c:pt>
                <c:pt idx="264">
                  <c:v>-0.5027850723038796</c:v>
                </c:pt>
                <c:pt idx="265">
                  <c:v>-0.5046895612141216</c:v>
                </c:pt>
                <c:pt idx="266">
                  <c:v>-0.5065940501243635</c:v>
                </c:pt>
                <c:pt idx="267">
                  <c:v>-0.5084985390346055</c:v>
                </c:pt>
                <c:pt idx="268">
                  <c:v>-0.5104030279448475</c:v>
                </c:pt>
                <c:pt idx="269">
                  <c:v>-0.5123075168550895</c:v>
                </c:pt>
                <c:pt idx="270">
                  <c:v>-0.5142120057653314</c:v>
                </c:pt>
                <c:pt idx="271">
                  <c:v>-0.5161164946755734</c:v>
                </c:pt>
                <c:pt idx="272">
                  <c:v>-0.5180209835858154</c:v>
                </c:pt>
                <c:pt idx="273">
                  <c:v>-0.5199254724960574</c:v>
                </c:pt>
                <c:pt idx="274">
                  <c:v>-0.5218299614062993</c:v>
                </c:pt>
                <c:pt idx="275">
                  <c:v>-0.5237344503165413</c:v>
                </c:pt>
                <c:pt idx="276">
                  <c:v>-0.5256389392267833</c:v>
                </c:pt>
                <c:pt idx="277">
                  <c:v>-0.5275434281370253</c:v>
                </c:pt>
                <c:pt idx="278">
                  <c:v>-0.5294479170472672</c:v>
                </c:pt>
                <c:pt idx="279">
                  <c:v>-0.5313524059575092</c:v>
                </c:pt>
                <c:pt idx="280">
                  <c:v>-0.5332568948677512</c:v>
                </c:pt>
                <c:pt idx="281">
                  <c:v>-0.5351613837779932</c:v>
                </c:pt>
                <c:pt idx="282">
                  <c:v>-0.537065872688235</c:v>
                </c:pt>
                <c:pt idx="283">
                  <c:v>-0.538970361598477</c:v>
                </c:pt>
                <c:pt idx="284">
                  <c:v>-0.540874850508719</c:v>
                </c:pt>
                <c:pt idx="285">
                  <c:v>-0.5427793394189608</c:v>
                </c:pt>
                <c:pt idx="286">
                  <c:v>-0.5446838283292028</c:v>
                </c:pt>
                <c:pt idx="287">
                  <c:v>-0.5465883172394448</c:v>
                </c:pt>
                <c:pt idx="288">
                  <c:v>-0.5484928061496868</c:v>
                </c:pt>
                <c:pt idx="289">
                  <c:v>-0.5503972950599287</c:v>
                </c:pt>
                <c:pt idx="290">
                  <c:v>-0.5523017839701707</c:v>
                </c:pt>
                <c:pt idx="291">
                  <c:v>-0.5542062728804127</c:v>
                </c:pt>
                <c:pt idx="292">
                  <c:v>-0.5561107617906547</c:v>
                </c:pt>
                <c:pt idx="293">
                  <c:v>-0.5580152507008966</c:v>
                </c:pt>
                <c:pt idx="294">
                  <c:v>-0.5599197396111386</c:v>
                </c:pt>
                <c:pt idx="295">
                  <c:v>-0.5618242285213806</c:v>
                </c:pt>
                <c:pt idx="296">
                  <c:v>-0.5637287174316226</c:v>
                </c:pt>
                <c:pt idx="297">
                  <c:v>-0.5656332063418645</c:v>
                </c:pt>
                <c:pt idx="298">
                  <c:v>-0.5675376952521065</c:v>
                </c:pt>
                <c:pt idx="299">
                  <c:v>-0.5694421841623485</c:v>
                </c:pt>
                <c:pt idx="300">
                  <c:v>-0.5713466730725905</c:v>
                </c:pt>
                <c:pt idx="301">
                  <c:v>-0.5732511619828324</c:v>
                </c:pt>
                <c:pt idx="302">
                  <c:v>-0.5751556508930744</c:v>
                </c:pt>
                <c:pt idx="303">
                  <c:v>-0.5770601398033164</c:v>
                </c:pt>
                <c:pt idx="304">
                  <c:v>-0.5789646287135584</c:v>
                </c:pt>
                <c:pt idx="305">
                  <c:v>-0.5808691176238003</c:v>
                </c:pt>
                <c:pt idx="306">
                  <c:v>-0.5827736065340423</c:v>
                </c:pt>
                <c:pt idx="307">
                  <c:v>-0.5846780954442842</c:v>
                </c:pt>
                <c:pt idx="308">
                  <c:v>-0.5865825843545261</c:v>
                </c:pt>
                <c:pt idx="309">
                  <c:v>-0.5884870732647681</c:v>
                </c:pt>
                <c:pt idx="310">
                  <c:v>-0.5903915621750101</c:v>
                </c:pt>
                <c:pt idx="311">
                  <c:v>-0.5922960510852521</c:v>
                </c:pt>
                <c:pt idx="312">
                  <c:v>-0.594200539995494</c:v>
                </c:pt>
                <c:pt idx="313">
                  <c:v>-0.596105028905736</c:v>
                </c:pt>
                <c:pt idx="314">
                  <c:v>-0.598009517815978</c:v>
                </c:pt>
                <c:pt idx="315">
                  <c:v>-0.59991400672622</c:v>
                </c:pt>
                <c:pt idx="316">
                  <c:v>-0.601818495636462</c:v>
                </c:pt>
                <c:pt idx="317">
                  <c:v>-0.6037229845467039</c:v>
                </c:pt>
                <c:pt idx="318">
                  <c:v>-0.6056274734569459</c:v>
                </c:pt>
                <c:pt idx="319">
                  <c:v>-0.6075319623671879</c:v>
                </c:pt>
                <c:pt idx="320">
                  <c:v>-0.6094364512774298</c:v>
                </c:pt>
                <c:pt idx="321">
                  <c:v>-0.6113409401876718</c:v>
                </c:pt>
                <c:pt idx="322">
                  <c:v>-0.6132454290979138</c:v>
                </c:pt>
                <c:pt idx="323">
                  <c:v>-0.6151499180081558</c:v>
                </c:pt>
                <c:pt idx="324">
                  <c:v>-0.6170544069183977</c:v>
                </c:pt>
                <c:pt idx="325">
                  <c:v>-0.6189588958286397</c:v>
                </c:pt>
                <c:pt idx="326">
                  <c:v>-0.6208633847388817</c:v>
                </c:pt>
                <c:pt idx="327">
                  <c:v>-0.6227678736491237</c:v>
                </c:pt>
                <c:pt idx="328">
                  <c:v>-0.6246723625593656</c:v>
                </c:pt>
                <c:pt idx="329">
                  <c:v>-0.6265768514696076</c:v>
                </c:pt>
                <c:pt idx="330">
                  <c:v>-0.6284813403798495</c:v>
                </c:pt>
                <c:pt idx="331">
                  <c:v>-0.6303858292900915</c:v>
                </c:pt>
                <c:pt idx="332">
                  <c:v>-0.6322903182003334</c:v>
                </c:pt>
                <c:pt idx="333">
                  <c:v>-0.6341948071105754</c:v>
                </c:pt>
                <c:pt idx="334">
                  <c:v>-0.6360992960208174</c:v>
                </c:pt>
                <c:pt idx="335">
                  <c:v>-0.6380037849310594</c:v>
                </c:pt>
                <c:pt idx="336">
                  <c:v>-0.6399082738413013</c:v>
                </c:pt>
                <c:pt idx="337">
                  <c:v>-0.6418127627515433</c:v>
                </c:pt>
                <c:pt idx="338">
                  <c:v>-0.6437172516617853</c:v>
                </c:pt>
                <c:pt idx="339">
                  <c:v>-0.6456217405720273</c:v>
                </c:pt>
                <c:pt idx="340">
                  <c:v>-0.6475262294822692</c:v>
                </c:pt>
                <c:pt idx="341">
                  <c:v>-0.6494307183925112</c:v>
                </c:pt>
                <c:pt idx="342">
                  <c:v>-0.6513352073027532</c:v>
                </c:pt>
                <c:pt idx="343">
                  <c:v>-0.6532396962129952</c:v>
                </c:pt>
                <c:pt idx="344">
                  <c:v>-0.655144185123237</c:v>
                </c:pt>
                <c:pt idx="345">
                  <c:v>-0.657048674033479</c:v>
                </c:pt>
                <c:pt idx="346">
                  <c:v>-0.658953162943721</c:v>
                </c:pt>
                <c:pt idx="347">
                  <c:v>-0.660857651853963</c:v>
                </c:pt>
                <c:pt idx="348">
                  <c:v>-0.6627621407642049</c:v>
                </c:pt>
                <c:pt idx="349">
                  <c:v>-0.6646666296744469</c:v>
                </c:pt>
                <c:pt idx="350">
                  <c:v>-0.6665711185846889</c:v>
                </c:pt>
                <c:pt idx="351">
                  <c:v>-0.6684756074949308</c:v>
                </c:pt>
                <c:pt idx="352">
                  <c:v>-0.6703800964051728</c:v>
                </c:pt>
                <c:pt idx="353">
                  <c:v>-0.6722845853154147</c:v>
                </c:pt>
                <c:pt idx="354">
                  <c:v>-0.6741890742256567</c:v>
                </c:pt>
                <c:pt idx="355">
                  <c:v>-0.6760935631358986</c:v>
                </c:pt>
                <c:pt idx="356">
                  <c:v>-0.6779980520461406</c:v>
                </c:pt>
                <c:pt idx="357">
                  <c:v>-0.6799025409563826</c:v>
                </c:pt>
                <c:pt idx="358">
                  <c:v>-0.6818070298666246</c:v>
                </c:pt>
                <c:pt idx="359">
                  <c:v>-0.6837115187768665</c:v>
                </c:pt>
                <c:pt idx="360">
                  <c:v>-0.6856160076871085</c:v>
                </c:pt>
                <c:pt idx="361">
                  <c:v>-0.6875204965973505</c:v>
                </c:pt>
                <c:pt idx="362">
                  <c:v>-0.6894249855075925</c:v>
                </c:pt>
                <c:pt idx="363">
                  <c:v>-0.6913294744178344</c:v>
                </c:pt>
                <c:pt idx="364">
                  <c:v>-0.6932339633280764</c:v>
                </c:pt>
                <c:pt idx="365">
                  <c:v>-0.6951384522383184</c:v>
                </c:pt>
                <c:pt idx="366">
                  <c:v>-0.6970429411485604</c:v>
                </c:pt>
                <c:pt idx="367">
                  <c:v>-0.6989474300588023</c:v>
                </c:pt>
                <c:pt idx="368">
                  <c:v>-0.7008519189690443</c:v>
                </c:pt>
                <c:pt idx="369">
                  <c:v>-0.7027564078792863</c:v>
                </c:pt>
                <c:pt idx="370">
                  <c:v>-0.7046608967895283</c:v>
                </c:pt>
                <c:pt idx="371">
                  <c:v>-0.7065653856997702</c:v>
                </c:pt>
                <c:pt idx="372">
                  <c:v>-0.7084698746100122</c:v>
                </c:pt>
                <c:pt idx="373">
                  <c:v>-0.7103743635202542</c:v>
                </c:pt>
                <c:pt idx="374">
                  <c:v>-0.7122788524304962</c:v>
                </c:pt>
                <c:pt idx="375">
                  <c:v>-0.7141833413407381</c:v>
                </c:pt>
                <c:pt idx="376">
                  <c:v>-0.71608783025098</c:v>
                </c:pt>
                <c:pt idx="377">
                  <c:v>-0.717992319161222</c:v>
                </c:pt>
                <c:pt idx="378">
                  <c:v>-0.719896808071464</c:v>
                </c:pt>
                <c:pt idx="379">
                  <c:v>-0.7218012969817059</c:v>
                </c:pt>
                <c:pt idx="380">
                  <c:v>-0.7237057858919479</c:v>
                </c:pt>
                <c:pt idx="381">
                  <c:v>-0.7256102748021899</c:v>
                </c:pt>
                <c:pt idx="382">
                  <c:v>-0.7275147637124318</c:v>
                </c:pt>
                <c:pt idx="383">
                  <c:v>-0.7294192526226738</c:v>
                </c:pt>
                <c:pt idx="384">
                  <c:v>-0.7313237415329158</c:v>
                </c:pt>
                <c:pt idx="385">
                  <c:v>-0.7332282304431578</c:v>
                </c:pt>
                <c:pt idx="386">
                  <c:v>-0.7351327193533997</c:v>
                </c:pt>
                <c:pt idx="387">
                  <c:v>-0.7370372082636417</c:v>
                </c:pt>
                <c:pt idx="388">
                  <c:v>-0.7389416971738837</c:v>
                </c:pt>
                <c:pt idx="389">
                  <c:v>-0.7408461860841257</c:v>
                </c:pt>
                <c:pt idx="390">
                  <c:v>-0.7427506749943676</c:v>
                </c:pt>
                <c:pt idx="391">
                  <c:v>-0.7446551639046096</c:v>
                </c:pt>
                <c:pt idx="392">
                  <c:v>-0.7465596528148516</c:v>
                </c:pt>
                <c:pt idx="393">
                  <c:v>-0.7484641417250936</c:v>
                </c:pt>
                <c:pt idx="394">
                  <c:v>-0.7503686306353355</c:v>
                </c:pt>
                <c:pt idx="395">
                  <c:v>-0.7522731195455775</c:v>
                </c:pt>
                <c:pt idx="396">
                  <c:v>-0.7541776084558195</c:v>
                </c:pt>
                <c:pt idx="397">
                  <c:v>-0.7560820973660615</c:v>
                </c:pt>
                <c:pt idx="398">
                  <c:v>-0.7579865862763033</c:v>
                </c:pt>
                <c:pt idx="399">
                  <c:v>-0.7598910751865453</c:v>
                </c:pt>
                <c:pt idx="400">
                  <c:v>-0.7617955640967873</c:v>
                </c:pt>
                <c:pt idx="401">
                  <c:v>-0.7637000530070293</c:v>
                </c:pt>
                <c:pt idx="402">
                  <c:v>-0.7656045419172712</c:v>
                </c:pt>
                <c:pt idx="403">
                  <c:v>-0.7675090308275132</c:v>
                </c:pt>
                <c:pt idx="404">
                  <c:v>-0.7694135197377552</c:v>
                </c:pt>
                <c:pt idx="405">
                  <c:v>-0.7713180086479972</c:v>
                </c:pt>
                <c:pt idx="406">
                  <c:v>-0.7732224975582391</c:v>
                </c:pt>
                <c:pt idx="407">
                  <c:v>-0.775126986468481</c:v>
                </c:pt>
                <c:pt idx="408">
                  <c:v>-0.777031475378723</c:v>
                </c:pt>
                <c:pt idx="409">
                  <c:v>-0.7789359642889649</c:v>
                </c:pt>
                <c:pt idx="410">
                  <c:v>-0.7808404531992069</c:v>
                </c:pt>
                <c:pt idx="411">
                  <c:v>-0.7827449421094489</c:v>
                </c:pt>
                <c:pt idx="412">
                  <c:v>-0.7846494310196909</c:v>
                </c:pt>
                <c:pt idx="413">
                  <c:v>-0.7865539199299328</c:v>
                </c:pt>
                <c:pt idx="414">
                  <c:v>-0.7884584088401748</c:v>
                </c:pt>
                <c:pt idx="415">
                  <c:v>-0.7903628977504168</c:v>
                </c:pt>
                <c:pt idx="416">
                  <c:v>-0.7922673866606588</c:v>
                </c:pt>
                <c:pt idx="417">
                  <c:v>-0.7941718755709007</c:v>
                </c:pt>
                <c:pt idx="418">
                  <c:v>-0.7960763644811427</c:v>
                </c:pt>
                <c:pt idx="419">
                  <c:v>-0.7979808533913847</c:v>
                </c:pt>
                <c:pt idx="420">
                  <c:v>-0.7998853423016267</c:v>
                </c:pt>
                <c:pt idx="421">
                  <c:v>-0.8017898312118685</c:v>
                </c:pt>
                <c:pt idx="422">
                  <c:v>-0.8036943201221105</c:v>
                </c:pt>
                <c:pt idx="423">
                  <c:v>-0.8055988090323525</c:v>
                </c:pt>
                <c:pt idx="424">
                  <c:v>-0.8075032979425945</c:v>
                </c:pt>
                <c:pt idx="425">
                  <c:v>-0.8094077868528364</c:v>
                </c:pt>
                <c:pt idx="426">
                  <c:v>-0.8113122757630784</c:v>
                </c:pt>
                <c:pt idx="427">
                  <c:v>-0.8132167646733204</c:v>
                </c:pt>
                <c:pt idx="428">
                  <c:v>-0.8151212535835624</c:v>
                </c:pt>
                <c:pt idx="429">
                  <c:v>-0.8170257424938043</c:v>
                </c:pt>
                <c:pt idx="430">
                  <c:v>-0.8189302314040463</c:v>
                </c:pt>
                <c:pt idx="431">
                  <c:v>-0.8208347203142883</c:v>
                </c:pt>
                <c:pt idx="432">
                  <c:v>-0.8227392092245303</c:v>
                </c:pt>
                <c:pt idx="433">
                  <c:v>-0.8246436981347722</c:v>
                </c:pt>
                <c:pt idx="434">
                  <c:v>-0.8265481870450142</c:v>
                </c:pt>
                <c:pt idx="435">
                  <c:v>-0.8284526759552562</c:v>
                </c:pt>
                <c:pt idx="436">
                  <c:v>-0.8303571648654982</c:v>
                </c:pt>
                <c:pt idx="437">
                  <c:v>-0.8322616537757401</c:v>
                </c:pt>
                <c:pt idx="438">
                  <c:v>-0.8341661426859821</c:v>
                </c:pt>
                <c:pt idx="439">
                  <c:v>-0.8360706315962241</c:v>
                </c:pt>
                <c:pt idx="440">
                  <c:v>-0.837975120506466</c:v>
                </c:pt>
                <c:pt idx="441">
                  <c:v>-0.839879609416708</c:v>
                </c:pt>
                <c:pt idx="442">
                  <c:v>-0.84178409832695</c:v>
                </c:pt>
                <c:pt idx="443">
                  <c:v>-0.843688587237192</c:v>
                </c:pt>
                <c:pt idx="444">
                  <c:v>-0.8455930761474338</c:v>
                </c:pt>
                <c:pt idx="445">
                  <c:v>-0.8474975650576758</c:v>
                </c:pt>
                <c:pt idx="446">
                  <c:v>-0.8494020539679178</c:v>
                </c:pt>
                <c:pt idx="447">
                  <c:v>-0.8513065428781598</c:v>
                </c:pt>
                <c:pt idx="448">
                  <c:v>-0.8532110317884017</c:v>
                </c:pt>
                <c:pt idx="449">
                  <c:v>-0.8551155206986437</c:v>
                </c:pt>
                <c:pt idx="450">
                  <c:v>-0.8570200096088857</c:v>
                </c:pt>
                <c:pt idx="451">
                  <c:v>-0.8589244985191277</c:v>
                </c:pt>
                <c:pt idx="452">
                  <c:v>-0.8608289874293696</c:v>
                </c:pt>
                <c:pt idx="453">
                  <c:v>-0.8627334763396116</c:v>
                </c:pt>
                <c:pt idx="454">
                  <c:v>-0.8646379652498536</c:v>
                </c:pt>
                <c:pt idx="455">
                  <c:v>-0.8665424541600956</c:v>
                </c:pt>
                <c:pt idx="456">
                  <c:v>-0.8684469430703375</c:v>
                </c:pt>
                <c:pt idx="457">
                  <c:v>-0.8703514319805795</c:v>
                </c:pt>
                <c:pt idx="458">
                  <c:v>-0.8722559208908215</c:v>
                </c:pt>
                <c:pt idx="459">
                  <c:v>-0.8741604098010635</c:v>
                </c:pt>
                <c:pt idx="460">
                  <c:v>-0.8760648987113054</c:v>
                </c:pt>
                <c:pt idx="461">
                  <c:v>-0.8779693876215474</c:v>
                </c:pt>
                <c:pt idx="462">
                  <c:v>-0.8798738765317894</c:v>
                </c:pt>
                <c:pt idx="463">
                  <c:v>-0.8817783654420314</c:v>
                </c:pt>
                <c:pt idx="464">
                  <c:v>-0.8836828543522733</c:v>
                </c:pt>
                <c:pt idx="465">
                  <c:v>-0.8855873432625153</c:v>
                </c:pt>
                <c:pt idx="466">
                  <c:v>-0.8874918321727572</c:v>
                </c:pt>
                <c:pt idx="467">
                  <c:v>-0.8893963210829992</c:v>
                </c:pt>
                <c:pt idx="468">
                  <c:v>-0.8913008099932411</c:v>
                </c:pt>
                <c:pt idx="469">
                  <c:v>-0.893205298903483</c:v>
                </c:pt>
                <c:pt idx="470">
                  <c:v>-0.895109787813725</c:v>
                </c:pt>
                <c:pt idx="471">
                  <c:v>-0.8970142767239669</c:v>
                </c:pt>
                <c:pt idx="472">
                  <c:v>-0.8989187656342089</c:v>
                </c:pt>
                <c:pt idx="473">
                  <c:v>-0.9008232545444509</c:v>
                </c:pt>
                <c:pt idx="474">
                  <c:v>-0.9027277434546929</c:v>
                </c:pt>
                <c:pt idx="475">
                  <c:v>-0.9046322323649348</c:v>
                </c:pt>
                <c:pt idx="476">
                  <c:v>-0.9065367212751768</c:v>
                </c:pt>
                <c:pt idx="477">
                  <c:v>-0.9084412101854188</c:v>
                </c:pt>
                <c:pt idx="478">
                  <c:v>-0.9103456990956608</c:v>
                </c:pt>
                <c:pt idx="479">
                  <c:v>-0.9122501880059027</c:v>
                </c:pt>
                <c:pt idx="480">
                  <c:v>-0.9141546769161447</c:v>
                </c:pt>
                <c:pt idx="481">
                  <c:v>-0.9160591658263867</c:v>
                </c:pt>
                <c:pt idx="482">
                  <c:v>-0.9179636547366287</c:v>
                </c:pt>
                <c:pt idx="483">
                  <c:v>-0.9198681436468706</c:v>
                </c:pt>
                <c:pt idx="484">
                  <c:v>-0.9217726325571126</c:v>
                </c:pt>
                <c:pt idx="485">
                  <c:v>-0.9236771214673546</c:v>
                </c:pt>
                <c:pt idx="486">
                  <c:v>-0.9255816103775966</c:v>
                </c:pt>
                <c:pt idx="487">
                  <c:v>-0.9274860992878385</c:v>
                </c:pt>
                <c:pt idx="488">
                  <c:v>-0.9293905881980805</c:v>
                </c:pt>
                <c:pt idx="489">
                  <c:v>-0.9312950771083224</c:v>
                </c:pt>
                <c:pt idx="490">
                  <c:v>-0.9331995660185644</c:v>
                </c:pt>
                <c:pt idx="491">
                  <c:v>-0.9351040549288063</c:v>
                </c:pt>
                <c:pt idx="492">
                  <c:v>-0.9370085438390483</c:v>
                </c:pt>
                <c:pt idx="493">
                  <c:v>-0.9389130327492903</c:v>
                </c:pt>
                <c:pt idx="494">
                  <c:v>-0.9408175216595323</c:v>
                </c:pt>
                <c:pt idx="495">
                  <c:v>-0.9427220105697742</c:v>
                </c:pt>
                <c:pt idx="496">
                  <c:v>-0.9446264994800162</c:v>
                </c:pt>
                <c:pt idx="497">
                  <c:v>-0.9465309883902582</c:v>
                </c:pt>
                <c:pt idx="498">
                  <c:v>-0.9484354773005002</c:v>
                </c:pt>
                <c:pt idx="499">
                  <c:v>-0.9503399662107421</c:v>
                </c:pt>
                <c:pt idx="500">
                  <c:v>-0.9522444551209841</c:v>
                </c:pt>
                <c:pt idx="501">
                  <c:v>-0.9541489440312261</c:v>
                </c:pt>
                <c:pt idx="502">
                  <c:v>-0.956053432941468</c:v>
                </c:pt>
                <c:pt idx="503">
                  <c:v>-0.95795792185171</c:v>
                </c:pt>
                <c:pt idx="504">
                  <c:v>-0.959862410761952</c:v>
                </c:pt>
                <c:pt idx="505">
                  <c:v>-0.961766899672194</c:v>
                </c:pt>
                <c:pt idx="506">
                  <c:v>-0.963671388582436</c:v>
                </c:pt>
                <c:pt idx="507">
                  <c:v>-0.9655758774926779</c:v>
                </c:pt>
                <c:pt idx="508">
                  <c:v>-0.9674803664029199</c:v>
                </c:pt>
                <c:pt idx="509">
                  <c:v>-0.9693848553131619</c:v>
                </c:pt>
                <c:pt idx="510">
                  <c:v>-0.9712893442234038</c:v>
                </c:pt>
                <c:pt idx="511">
                  <c:v>-0.9731938331336458</c:v>
                </c:pt>
                <c:pt idx="512">
                  <c:v>-0.9750983220438877</c:v>
                </c:pt>
                <c:pt idx="513">
                  <c:v>-0.9770028109541297</c:v>
                </c:pt>
                <c:pt idx="514">
                  <c:v>-0.9789072998643716</c:v>
                </c:pt>
                <c:pt idx="515">
                  <c:v>-0.9808117887746136</c:v>
                </c:pt>
                <c:pt idx="516">
                  <c:v>-0.9827162776848556</c:v>
                </c:pt>
                <c:pt idx="517">
                  <c:v>-0.9846207665950976</c:v>
                </c:pt>
                <c:pt idx="518">
                  <c:v>-0.9865252555053395</c:v>
                </c:pt>
                <c:pt idx="519">
                  <c:v>-0.9884297444155815</c:v>
                </c:pt>
                <c:pt idx="520">
                  <c:v>-0.9903342333258235</c:v>
                </c:pt>
                <c:pt idx="521">
                  <c:v>-0.9922387222360655</c:v>
                </c:pt>
                <c:pt idx="522">
                  <c:v>-0.9941432111463074</c:v>
                </c:pt>
                <c:pt idx="523">
                  <c:v>-0.9960477000565494</c:v>
                </c:pt>
                <c:pt idx="524">
                  <c:v>-0.9979521889667914</c:v>
                </c:pt>
                <c:pt idx="525">
                  <c:v>-0.9998566778770334</c:v>
                </c:pt>
                <c:pt idx="526">
                  <c:v>-1.0017611667872752</c:v>
                </c:pt>
                <c:pt idx="527">
                  <c:v>-1.0036656556975172</c:v>
                </c:pt>
                <c:pt idx="528">
                  <c:v>-1.0055701446077592</c:v>
                </c:pt>
                <c:pt idx="529">
                  <c:v>-1.0074746335180012</c:v>
                </c:pt>
                <c:pt idx="530">
                  <c:v>-1.0093791224282431</c:v>
                </c:pt>
                <c:pt idx="531">
                  <c:v>-1.011283611338485</c:v>
                </c:pt>
                <c:pt idx="532">
                  <c:v>-1.013188100248727</c:v>
                </c:pt>
                <c:pt idx="533">
                  <c:v>-1.015092589158969</c:v>
                </c:pt>
                <c:pt idx="534">
                  <c:v>-1.016997078069211</c:v>
                </c:pt>
                <c:pt idx="535">
                  <c:v>-1.018901566979453</c:v>
                </c:pt>
                <c:pt idx="536">
                  <c:v>-1.020806055889695</c:v>
                </c:pt>
                <c:pt idx="537">
                  <c:v>-1.022710544799937</c:v>
                </c:pt>
                <c:pt idx="538">
                  <c:v>-1.024615033710179</c:v>
                </c:pt>
                <c:pt idx="539">
                  <c:v>-1.026519522620421</c:v>
                </c:pt>
                <c:pt idx="540">
                  <c:v>-1.0284240115306629</c:v>
                </c:pt>
                <c:pt idx="541">
                  <c:v>-1.0303285004409048</c:v>
                </c:pt>
                <c:pt idx="542">
                  <c:v>-1.0322329893511468</c:v>
                </c:pt>
                <c:pt idx="543">
                  <c:v>-1.0341374782613888</c:v>
                </c:pt>
                <c:pt idx="544">
                  <c:v>-1.0360419671716308</c:v>
                </c:pt>
                <c:pt idx="545">
                  <c:v>-1.0379464560818727</c:v>
                </c:pt>
                <c:pt idx="546">
                  <c:v>-1.0398509449921147</c:v>
                </c:pt>
                <c:pt idx="547">
                  <c:v>-1.0417554339023567</c:v>
                </c:pt>
                <c:pt idx="548">
                  <c:v>-1.0436599228125987</c:v>
                </c:pt>
                <c:pt idx="549">
                  <c:v>-1.0455644117228406</c:v>
                </c:pt>
                <c:pt idx="550">
                  <c:v>-1.0474689006330826</c:v>
                </c:pt>
                <c:pt idx="551">
                  <c:v>-1.0493733895433246</c:v>
                </c:pt>
                <c:pt idx="552">
                  <c:v>-1.0512778784535666</c:v>
                </c:pt>
                <c:pt idx="553">
                  <c:v>-1.0531823673638085</c:v>
                </c:pt>
                <c:pt idx="554">
                  <c:v>-1.0550868562740505</c:v>
                </c:pt>
                <c:pt idx="555">
                  <c:v>-1.0569913451842925</c:v>
                </c:pt>
                <c:pt idx="556">
                  <c:v>-1.0588958340945345</c:v>
                </c:pt>
                <c:pt idx="557">
                  <c:v>-1.0608003230047764</c:v>
                </c:pt>
                <c:pt idx="558">
                  <c:v>-1.0627048119150184</c:v>
                </c:pt>
                <c:pt idx="559">
                  <c:v>-1.0646093008252604</c:v>
                </c:pt>
                <c:pt idx="560">
                  <c:v>-1.0665137897355024</c:v>
                </c:pt>
                <c:pt idx="561">
                  <c:v>-1.0684182786457443</c:v>
                </c:pt>
                <c:pt idx="562">
                  <c:v>-1.0703227675559863</c:v>
                </c:pt>
                <c:pt idx="563">
                  <c:v>-1.072227256466228</c:v>
                </c:pt>
                <c:pt idx="564">
                  <c:v>-1.07413174537647</c:v>
                </c:pt>
                <c:pt idx="565">
                  <c:v>-1.076036234286712</c:v>
                </c:pt>
                <c:pt idx="566">
                  <c:v>-1.077940723196954</c:v>
                </c:pt>
                <c:pt idx="567">
                  <c:v>-1.079845212107196</c:v>
                </c:pt>
                <c:pt idx="568">
                  <c:v>-1.081749701017438</c:v>
                </c:pt>
                <c:pt idx="569">
                  <c:v>-1.08365418992768</c:v>
                </c:pt>
                <c:pt idx="570">
                  <c:v>-1.0855586788379217</c:v>
                </c:pt>
                <c:pt idx="571">
                  <c:v>-1.0874631677481637</c:v>
                </c:pt>
                <c:pt idx="572">
                  <c:v>-1.0893676566584056</c:v>
                </c:pt>
                <c:pt idx="573">
                  <c:v>-1.0912721455686476</c:v>
                </c:pt>
                <c:pt idx="574">
                  <c:v>-1.0931766344788896</c:v>
                </c:pt>
                <c:pt idx="575">
                  <c:v>-1.0950811233891315</c:v>
                </c:pt>
                <c:pt idx="576">
                  <c:v>-1.0969856122993735</c:v>
                </c:pt>
                <c:pt idx="577">
                  <c:v>-1.0988901012096155</c:v>
                </c:pt>
                <c:pt idx="578">
                  <c:v>-1.1007945901198575</c:v>
                </c:pt>
                <c:pt idx="579">
                  <c:v>-1.1026990790300994</c:v>
                </c:pt>
                <c:pt idx="580">
                  <c:v>-1.1046035679403414</c:v>
                </c:pt>
                <c:pt idx="581">
                  <c:v>-1.1065080568505834</c:v>
                </c:pt>
                <c:pt idx="582">
                  <c:v>-1.1084125457608254</c:v>
                </c:pt>
                <c:pt idx="583">
                  <c:v>-1.1103170346710673</c:v>
                </c:pt>
                <c:pt idx="584">
                  <c:v>-1.1122215235813093</c:v>
                </c:pt>
                <c:pt idx="585">
                  <c:v>-1.1141260124915513</c:v>
                </c:pt>
                <c:pt idx="586">
                  <c:v>-1.1160305014017933</c:v>
                </c:pt>
                <c:pt idx="587">
                  <c:v>-1.1179349903120352</c:v>
                </c:pt>
                <c:pt idx="588">
                  <c:v>-1.1198394792222772</c:v>
                </c:pt>
                <c:pt idx="589">
                  <c:v>-1.1217439681325192</c:v>
                </c:pt>
                <c:pt idx="590">
                  <c:v>-1.1236484570427612</c:v>
                </c:pt>
                <c:pt idx="591">
                  <c:v>-1.1255529459530031</c:v>
                </c:pt>
                <c:pt idx="592">
                  <c:v>-1.1274574348632451</c:v>
                </c:pt>
                <c:pt idx="593">
                  <c:v>-1.129361923773487</c:v>
                </c:pt>
                <c:pt idx="594">
                  <c:v>-1.131266412683729</c:v>
                </c:pt>
                <c:pt idx="595">
                  <c:v>-1.133170901593971</c:v>
                </c:pt>
                <c:pt idx="596">
                  <c:v>-1.135075390504213</c:v>
                </c:pt>
                <c:pt idx="597">
                  <c:v>-1.136979879414455</c:v>
                </c:pt>
                <c:pt idx="598">
                  <c:v>-1.138884368324697</c:v>
                </c:pt>
                <c:pt idx="599">
                  <c:v>-1.140788857234939</c:v>
                </c:pt>
                <c:pt idx="600">
                  <c:v>-1.142693346145181</c:v>
                </c:pt>
                <c:pt idx="601">
                  <c:v>-1.144597835055423</c:v>
                </c:pt>
                <c:pt idx="602">
                  <c:v>-1.1465023239656649</c:v>
                </c:pt>
                <c:pt idx="603">
                  <c:v>-1.1484068128759068</c:v>
                </c:pt>
                <c:pt idx="604">
                  <c:v>-1.1503113017861488</c:v>
                </c:pt>
                <c:pt idx="605">
                  <c:v>-1.1522157906963908</c:v>
                </c:pt>
                <c:pt idx="606">
                  <c:v>-1.1541202796066328</c:v>
                </c:pt>
                <c:pt idx="607">
                  <c:v>-1.1560247685168747</c:v>
                </c:pt>
                <c:pt idx="608">
                  <c:v>-1.1579292574271167</c:v>
                </c:pt>
                <c:pt idx="609">
                  <c:v>-1.1598337463373587</c:v>
                </c:pt>
                <c:pt idx="610">
                  <c:v>-1.1617382352476007</c:v>
                </c:pt>
                <c:pt idx="611">
                  <c:v>-1.1636427241578426</c:v>
                </c:pt>
                <c:pt idx="612">
                  <c:v>-1.1655472130680846</c:v>
                </c:pt>
                <c:pt idx="613">
                  <c:v>-1.1674517019783266</c:v>
                </c:pt>
                <c:pt idx="614">
                  <c:v>-1.1693561908885683</c:v>
                </c:pt>
                <c:pt idx="615">
                  <c:v>-1.1712606797988103</c:v>
                </c:pt>
                <c:pt idx="616">
                  <c:v>-1.1731651687090523</c:v>
                </c:pt>
                <c:pt idx="617">
                  <c:v>-1.1750696576192943</c:v>
                </c:pt>
                <c:pt idx="618">
                  <c:v>-1.1769741465295362</c:v>
                </c:pt>
                <c:pt idx="619">
                  <c:v>-1.1788786354397782</c:v>
                </c:pt>
                <c:pt idx="620">
                  <c:v>-1.1807831243500202</c:v>
                </c:pt>
                <c:pt idx="621">
                  <c:v>-1.1826876132602622</c:v>
                </c:pt>
                <c:pt idx="622">
                  <c:v>-1.1845921021705041</c:v>
                </c:pt>
                <c:pt idx="623">
                  <c:v>-1.1864965910807461</c:v>
                </c:pt>
                <c:pt idx="624">
                  <c:v>-1.188401079990988</c:v>
                </c:pt>
                <c:pt idx="625">
                  <c:v>-1.19030556890123</c:v>
                </c:pt>
                <c:pt idx="626">
                  <c:v>-1.192210057811472</c:v>
                </c:pt>
                <c:pt idx="627">
                  <c:v>-1.194114546721714</c:v>
                </c:pt>
                <c:pt idx="628">
                  <c:v>-1.196019035631956</c:v>
                </c:pt>
                <c:pt idx="629">
                  <c:v>-1.197923524542198</c:v>
                </c:pt>
                <c:pt idx="630">
                  <c:v>-1.19982801345244</c:v>
                </c:pt>
                <c:pt idx="631">
                  <c:v>-1.201732502362682</c:v>
                </c:pt>
                <c:pt idx="632">
                  <c:v>-1.203636991272924</c:v>
                </c:pt>
                <c:pt idx="633">
                  <c:v>-1.2055414801831659</c:v>
                </c:pt>
                <c:pt idx="634">
                  <c:v>-1.2074459690934078</c:v>
                </c:pt>
                <c:pt idx="635">
                  <c:v>-1.2093504580036498</c:v>
                </c:pt>
                <c:pt idx="636">
                  <c:v>-1.2112549469138918</c:v>
                </c:pt>
                <c:pt idx="637">
                  <c:v>-1.2131594358241338</c:v>
                </c:pt>
                <c:pt idx="638">
                  <c:v>-1.2150639247343757</c:v>
                </c:pt>
                <c:pt idx="639">
                  <c:v>-1.2169684136446177</c:v>
                </c:pt>
                <c:pt idx="640">
                  <c:v>-1.2188729025548597</c:v>
                </c:pt>
                <c:pt idx="641">
                  <c:v>-1.2207773914651017</c:v>
                </c:pt>
                <c:pt idx="642">
                  <c:v>-1.2226818803753436</c:v>
                </c:pt>
                <c:pt idx="643">
                  <c:v>-1.2245863692855856</c:v>
                </c:pt>
                <c:pt idx="644">
                  <c:v>-1.2264908581958276</c:v>
                </c:pt>
                <c:pt idx="645">
                  <c:v>-1.2283953471060696</c:v>
                </c:pt>
                <c:pt idx="646">
                  <c:v>-1.2302998360163115</c:v>
                </c:pt>
                <c:pt idx="647">
                  <c:v>-1.2322043249265535</c:v>
                </c:pt>
                <c:pt idx="648">
                  <c:v>-1.2341088138367955</c:v>
                </c:pt>
                <c:pt idx="649">
                  <c:v>-1.2360133027470375</c:v>
                </c:pt>
                <c:pt idx="650">
                  <c:v>-1.2379177916572794</c:v>
                </c:pt>
                <c:pt idx="651">
                  <c:v>-1.2398222805675214</c:v>
                </c:pt>
                <c:pt idx="652">
                  <c:v>-1.2417267694777634</c:v>
                </c:pt>
                <c:pt idx="653">
                  <c:v>-1.2436312583880054</c:v>
                </c:pt>
                <c:pt idx="654">
                  <c:v>-1.2455357472982473</c:v>
                </c:pt>
                <c:pt idx="655">
                  <c:v>-1.2474402362084893</c:v>
                </c:pt>
                <c:pt idx="656">
                  <c:v>-1.2493447251187313</c:v>
                </c:pt>
                <c:pt idx="657">
                  <c:v>-1.2512492140289733</c:v>
                </c:pt>
                <c:pt idx="658">
                  <c:v>-1.2531537029392152</c:v>
                </c:pt>
                <c:pt idx="659">
                  <c:v>-1.255058191849457</c:v>
                </c:pt>
                <c:pt idx="660">
                  <c:v>-1.256962680759699</c:v>
                </c:pt>
                <c:pt idx="661">
                  <c:v>-1.258867169669941</c:v>
                </c:pt>
                <c:pt idx="662">
                  <c:v>-1.260771658580183</c:v>
                </c:pt>
                <c:pt idx="663">
                  <c:v>-1.262676147490425</c:v>
                </c:pt>
                <c:pt idx="664">
                  <c:v>-1.2645806364006669</c:v>
                </c:pt>
                <c:pt idx="665">
                  <c:v>-1.2664851253109088</c:v>
                </c:pt>
                <c:pt idx="666">
                  <c:v>-1.2683896142211508</c:v>
                </c:pt>
                <c:pt idx="667">
                  <c:v>-1.2702941031313928</c:v>
                </c:pt>
                <c:pt idx="668">
                  <c:v>-1.2721985920416348</c:v>
                </c:pt>
                <c:pt idx="669">
                  <c:v>-1.2741030809518767</c:v>
                </c:pt>
                <c:pt idx="670">
                  <c:v>-1.2760075698621187</c:v>
                </c:pt>
                <c:pt idx="671">
                  <c:v>-1.2779120587723607</c:v>
                </c:pt>
                <c:pt idx="672">
                  <c:v>-1.2798165476826027</c:v>
                </c:pt>
                <c:pt idx="673">
                  <c:v>-1.2817210365928446</c:v>
                </c:pt>
                <c:pt idx="674">
                  <c:v>-1.2836255255030866</c:v>
                </c:pt>
                <c:pt idx="675">
                  <c:v>-1.2855300144133286</c:v>
                </c:pt>
                <c:pt idx="676">
                  <c:v>-1.2874345033235706</c:v>
                </c:pt>
                <c:pt idx="677">
                  <c:v>-1.2893389922338125</c:v>
                </c:pt>
                <c:pt idx="678">
                  <c:v>-1.2912434811440545</c:v>
                </c:pt>
                <c:pt idx="679">
                  <c:v>-1.2931479700542965</c:v>
                </c:pt>
                <c:pt idx="680">
                  <c:v>-1.2950524589645385</c:v>
                </c:pt>
                <c:pt idx="681">
                  <c:v>-1.2969569478747804</c:v>
                </c:pt>
                <c:pt idx="682">
                  <c:v>-1.2988614367850224</c:v>
                </c:pt>
                <c:pt idx="683">
                  <c:v>-1.3007659256952644</c:v>
                </c:pt>
                <c:pt idx="684">
                  <c:v>-1.3026704146055064</c:v>
                </c:pt>
                <c:pt idx="685">
                  <c:v>-1.3045749035157483</c:v>
                </c:pt>
                <c:pt idx="686">
                  <c:v>-1.3064793924259903</c:v>
                </c:pt>
                <c:pt idx="687">
                  <c:v>-1.3083838813362323</c:v>
                </c:pt>
                <c:pt idx="688">
                  <c:v>-1.310288370246474</c:v>
                </c:pt>
                <c:pt idx="689">
                  <c:v>-1.312192859156716</c:v>
                </c:pt>
                <c:pt idx="690">
                  <c:v>-1.314097348066958</c:v>
                </c:pt>
                <c:pt idx="691">
                  <c:v>-1.3160018369772</c:v>
                </c:pt>
                <c:pt idx="692">
                  <c:v>-1.317906325887442</c:v>
                </c:pt>
                <c:pt idx="693">
                  <c:v>-1.319810814797684</c:v>
                </c:pt>
                <c:pt idx="694">
                  <c:v>-1.321715303707926</c:v>
                </c:pt>
                <c:pt idx="695">
                  <c:v>-1.3236197926181679</c:v>
                </c:pt>
                <c:pt idx="696">
                  <c:v>-1.3255242815284098</c:v>
                </c:pt>
                <c:pt idx="697">
                  <c:v>-1.3274287704386518</c:v>
                </c:pt>
                <c:pt idx="698">
                  <c:v>-1.3293332593488938</c:v>
                </c:pt>
                <c:pt idx="699">
                  <c:v>-1.3312377482591358</c:v>
                </c:pt>
                <c:pt idx="700">
                  <c:v>-1.3331422371693777</c:v>
                </c:pt>
                <c:pt idx="701">
                  <c:v>-1.3350467260796197</c:v>
                </c:pt>
                <c:pt idx="702">
                  <c:v>-1.3369512149898617</c:v>
                </c:pt>
                <c:pt idx="703">
                  <c:v>-1.3388557039001037</c:v>
                </c:pt>
                <c:pt idx="704">
                  <c:v>-1.3407601928103456</c:v>
                </c:pt>
                <c:pt idx="705">
                  <c:v>-1.3426646817205876</c:v>
                </c:pt>
                <c:pt idx="706">
                  <c:v>-1.3445691706308294</c:v>
                </c:pt>
                <c:pt idx="707">
                  <c:v>-1.3464736595410713</c:v>
                </c:pt>
                <c:pt idx="708">
                  <c:v>-1.3483781484513133</c:v>
                </c:pt>
                <c:pt idx="709">
                  <c:v>-1.3502826373615553</c:v>
                </c:pt>
                <c:pt idx="710">
                  <c:v>-1.3521871262717973</c:v>
                </c:pt>
                <c:pt idx="711">
                  <c:v>-1.3540916151820392</c:v>
                </c:pt>
                <c:pt idx="712">
                  <c:v>-1.3559961040922812</c:v>
                </c:pt>
                <c:pt idx="713">
                  <c:v>-1.3579005930025232</c:v>
                </c:pt>
                <c:pt idx="714">
                  <c:v>-1.3598050819127652</c:v>
                </c:pt>
                <c:pt idx="715">
                  <c:v>-1.3617095708230071</c:v>
                </c:pt>
                <c:pt idx="716">
                  <c:v>-1.3636140597332491</c:v>
                </c:pt>
                <c:pt idx="717">
                  <c:v>-1.365518548643491</c:v>
                </c:pt>
                <c:pt idx="718">
                  <c:v>-1.367423037553733</c:v>
                </c:pt>
                <c:pt idx="719">
                  <c:v>-1.369327526463975</c:v>
                </c:pt>
                <c:pt idx="720">
                  <c:v>-1.371232015374217</c:v>
                </c:pt>
                <c:pt idx="721">
                  <c:v>-1.373136504284459</c:v>
                </c:pt>
                <c:pt idx="722">
                  <c:v>-1.375040993194701</c:v>
                </c:pt>
                <c:pt idx="723">
                  <c:v>-1.376945482104943</c:v>
                </c:pt>
                <c:pt idx="724">
                  <c:v>-1.378849971015185</c:v>
                </c:pt>
                <c:pt idx="725">
                  <c:v>-1.380754459925427</c:v>
                </c:pt>
                <c:pt idx="726">
                  <c:v>-1.3826589488356689</c:v>
                </c:pt>
                <c:pt idx="727">
                  <c:v>-1.3845634377459108</c:v>
                </c:pt>
                <c:pt idx="728">
                  <c:v>-1.3864679266561528</c:v>
                </c:pt>
                <c:pt idx="729">
                  <c:v>-1.3883724155663948</c:v>
                </c:pt>
                <c:pt idx="730">
                  <c:v>-1.3902769044766368</c:v>
                </c:pt>
                <c:pt idx="731">
                  <c:v>-1.3921813933868787</c:v>
                </c:pt>
                <c:pt idx="732">
                  <c:v>-1.3940858822971207</c:v>
                </c:pt>
                <c:pt idx="733">
                  <c:v>-1.3959903712073627</c:v>
                </c:pt>
                <c:pt idx="734">
                  <c:v>-1.3978948601176047</c:v>
                </c:pt>
                <c:pt idx="735">
                  <c:v>-1.3997993490278466</c:v>
                </c:pt>
                <c:pt idx="736">
                  <c:v>-1.4017038379380886</c:v>
                </c:pt>
                <c:pt idx="737">
                  <c:v>-1.4036083268483306</c:v>
                </c:pt>
                <c:pt idx="738">
                  <c:v>-1.4055128157585726</c:v>
                </c:pt>
                <c:pt idx="739">
                  <c:v>-1.4074173046688145</c:v>
                </c:pt>
                <c:pt idx="740">
                  <c:v>-1.4093217935790565</c:v>
                </c:pt>
                <c:pt idx="741">
                  <c:v>-1.4112262824892985</c:v>
                </c:pt>
                <c:pt idx="742">
                  <c:v>-1.4131307713995405</c:v>
                </c:pt>
                <c:pt idx="743">
                  <c:v>-1.4150352603097824</c:v>
                </c:pt>
                <c:pt idx="744">
                  <c:v>-1.4169397492200244</c:v>
                </c:pt>
                <c:pt idx="745">
                  <c:v>-1.4188442381302664</c:v>
                </c:pt>
                <c:pt idx="746">
                  <c:v>-1.4207487270405084</c:v>
                </c:pt>
                <c:pt idx="747">
                  <c:v>-1.4226532159507503</c:v>
                </c:pt>
                <c:pt idx="748">
                  <c:v>-1.4245577048609923</c:v>
                </c:pt>
                <c:pt idx="749">
                  <c:v>-1.4264621937712343</c:v>
                </c:pt>
                <c:pt idx="750">
                  <c:v>-1.4283666826814763</c:v>
                </c:pt>
                <c:pt idx="751">
                  <c:v>-1.430271171591718</c:v>
                </c:pt>
                <c:pt idx="752">
                  <c:v>-1.43217566050196</c:v>
                </c:pt>
                <c:pt idx="753">
                  <c:v>-1.434080149412202</c:v>
                </c:pt>
                <c:pt idx="754">
                  <c:v>-1.435984638322444</c:v>
                </c:pt>
                <c:pt idx="755">
                  <c:v>-1.437889127232686</c:v>
                </c:pt>
                <c:pt idx="756">
                  <c:v>-1.439793616142928</c:v>
                </c:pt>
                <c:pt idx="757">
                  <c:v>-1.4416981050531699</c:v>
                </c:pt>
                <c:pt idx="758">
                  <c:v>-1.4436025939634118</c:v>
                </c:pt>
                <c:pt idx="759">
                  <c:v>-1.4455070828736538</c:v>
                </c:pt>
                <c:pt idx="760">
                  <c:v>-1.4474115717838958</c:v>
                </c:pt>
                <c:pt idx="761">
                  <c:v>-1.4493160606941378</c:v>
                </c:pt>
                <c:pt idx="762">
                  <c:v>-1.4512205496043797</c:v>
                </c:pt>
                <c:pt idx="763">
                  <c:v>-1.4531250385146217</c:v>
                </c:pt>
                <c:pt idx="764">
                  <c:v>-1.4550295274248637</c:v>
                </c:pt>
                <c:pt idx="765">
                  <c:v>-1.4569340163351057</c:v>
                </c:pt>
                <c:pt idx="766">
                  <c:v>-1.4588385052453476</c:v>
                </c:pt>
                <c:pt idx="767">
                  <c:v>-1.4607429941555896</c:v>
                </c:pt>
                <c:pt idx="768">
                  <c:v>-1.4626474830658316</c:v>
                </c:pt>
                <c:pt idx="769">
                  <c:v>-1.4645519719760736</c:v>
                </c:pt>
                <c:pt idx="770">
                  <c:v>-1.4664564608863155</c:v>
                </c:pt>
                <c:pt idx="771">
                  <c:v>-1.4683609497965575</c:v>
                </c:pt>
                <c:pt idx="772">
                  <c:v>-1.4702654387067995</c:v>
                </c:pt>
                <c:pt idx="773">
                  <c:v>-1.4721699276170415</c:v>
                </c:pt>
                <c:pt idx="774">
                  <c:v>-1.4740744165272834</c:v>
                </c:pt>
                <c:pt idx="775">
                  <c:v>-1.4759789054375254</c:v>
                </c:pt>
                <c:pt idx="776">
                  <c:v>-1.4778833943477674</c:v>
                </c:pt>
                <c:pt idx="777">
                  <c:v>-1.4797878832580094</c:v>
                </c:pt>
                <c:pt idx="778">
                  <c:v>-1.4816923721682513</c:v>
                </c:pt>
                <c:pt idx="779">
                  <c:v>-1.4835968610784933</c:v>
                </c:pt>
                <c:pt idx="780">
                  <c:v>-1.4855013499887353</c:v>
                </c:pt>
                <c:pt idx="781">
                  <c:v>-1.4874058388989773</c:v>
                </c:pt>
                <c:pt idx="782">
                  <c:v>-1.4893103278092192</c:v>
                </c:pt>
                <c:pt idx="783">
                  <c:v>-1.4912148167194612</c:v>
                </c:pt>
                <c:pt idx="784">
                  <c:v>-1.4931193056297032</c:v>
                </c:pt>
                <c:pt idx="785">
                  <c:v>-1.4950237945399452</c:v>
                </c:pt>
                <c:pt idx="786">
                  <c:v>-1.4969282834501871</c:v>
                </c:pt>
                <c:pt idx="787">
                  <c:v>-1.498832772360429</c:v>
                </c:pt>
                <c:pt idx="788">
                  <c:v>-1.500737261270671</c:v>
                </c:pt>
                <c:pt idx="789">
                  <c:v>-1.502641750180913</c:v>
                </c:pt>
                <c:pt idx="790">
                  <c:v>-1.504546239091155</c:v>
                </c:pt>
                <c:pt idx="791">
                  <c:v>-1.506450728001397</c:v>
                </c:pt>
                <c:pt idx="792">
                  <c:v>-1.508355216911639</c:v>
                </c:pt>
                <c:pt idx="793">
                  <c:v>-1.510259705821881</c:v>
                </c:pt>
                <c:pt idx="794">
                  <c:v>-1.512164194732123</c:v>
                </c:pt>
                <c:pt idx="795">
                  <c:v>-1.5140686836423647</c:v>
                </c:pt>
                <c:pt idx="796">
                  <c:v>-1.5159731725526067</c:v>
                </c:pt>
                <c:pt idx="797">
                  <c:v>-1.5178776614628486</c:v>
                </c:pt>
                <c:pt idx="798">
                  <c:v>-1.5197821503730906</c:v>
                </c:pt>
                <c:pt idx="799">
                  <c:v>-1.5216866392833326</c:v>
                </c:pt>
                <c:pt idx="800">
                  <c:v>-1.5235911281935746</c:v>
                </c:pt>
                <c:pt idx="801">
                  <c:v>-1.5254956171038165</c:v>
                </c:pt>
                <c:pt idx="802">
                  <c:v>-1.5274001060140585</c:v>
                </c:pt>
                <c:pt idx="803">
                  <c:v>-1.5293045949243005</c:v>
                </c:pt>
                <c:pt idx="804">
                  <c:v>-1.5312090838345425</c:v>
                </c:pt>
                <c:pt idx="805">
                  <c:v>-1.5331135727447844</c:v>
                </c:pt>
                <c:pt idx="806">
                  <c:v>-1.5350180616550264</c:v>
                </c:pt>
                <c:pt idx="807">
                  <c:v>-1.5369225505652684</c:v>
                </c:pt>
                <c:pt idx="808">
                  <c:v>-1.5388270394755104</c:v>
                </c:pt>
                <c:pt idx="809">
                  <c:v>-1.5407315283857523</c:v>
                </c:pt>
                <c:pt idx="810">
                  <c:v>-1.5426360172959943</c:v>
                </c:pt>
                <c:pt idx="811">
                  <c:v>-1.5445405062062363</c:v>
                </c:pt>
                <c:pt idx="812">
                  <c:v>-1.5464449951164783</c:v>
                </c:pt>
                <c:pt idx="813">
                  <c:v>-1.54834948402672</c:v>
                </c:pt>
                <c:pt idx="814">
                  <c:v>-1.550253972936962</c:v>
                </c:pt>
                <c:pt idx="815">
                  <c:v>-1.552158461847204</c:v>
                </c:pt>
                <c:pt idx="816">
                  <c:v>-1.554062950757446</c:v>
                </c:pt>
                <c:pt idx="817">
                  <c:v>-1.555967439667688</c:v>
                </c:pt>
                <c:pt idx="818">
                  <c:v>-1.5578719285779299</c:v>
                </c:pt>
                <c:pt idx="819">
                  <c:v>-1.5597764174881719</c:v>
                </c:pt>
                <c:pt idx="820">
                  <c:v>-1.5616809063984138</c:v>
                </c:pt>
                <c:pt idx="821">
                  <c:v>-1.5635853953086558</c:v>
                </c:pt>
                <c:pt idx="822">
                  <c:v>-1.5654898842188978</c:v>
                </c:pt>
                <c:pt idx="823">
                  <c:v>-1.5673943731291398</c:v>
                </c:pt>
                <c:pt idx="824">
                  <c:v>-1.5692988620393817</c:v>
                </c:pt>
                <c:pt idx="825">
                  <c:v>-1.5712033509496237</c:v>
                </c:pt>
                <c:pt idx="826">
                  <c:v>-1.5731078398598657</c:v>
                </c:pt>
                <c:pt idx="827">
                  <c:v>-1.5750123287701077</c:v>
                </c:pt>
                <c:pt idx="828">
                  <c:v>-1.5769168176803496</c:v>
                </c:pt>
                <c:pt idx="829">
                  <c:v>-1.5788213065905916</c:v>
                </c:pt>
                <c:pt idx="830">
                  <c:v>-1.5807257955008336</c:v>
                </c:pt>
                <c:pt idx="831">
                  <c:v>-1.5826302844110756</c:v>
                </c:pt>
                <c:pt idx="832">
                  <c:v>-1.5845347733213175</c:v>
                </c:pt>
                <c:pt idx="833">
                  <c:v>-1.5864392622315595</c:v>
                </c:pt>
                <c:pt idx="834">
                  <c:v>-1.5883437511418015</c:v>
                </c:pt>
                <c:pt idx="835">
                  <c:v>-1.5902482400520435</c:v>
                </c:pt>
                <c:pt idx="836">
                  <c:v>-1.5921527289622854</c:v>
                </c:pt>
                <c:pt idx="837">
                  <c:v>-1.5940572178725274</c:v>
                </c:pt>
                <c:pt idx="838">
                  <c:v>-1.5959617067827694</c:v>
                </c:pt>
                <c:pt idx="839">
                  <c:v>-1.5978661956930114</c:v>
                </c:pt>
                <c:pt idx="840">
                  <c:v>-1.5997706846032533</c:v>
                </c:pt>
                <c:pt idx="841">
                  <c:v>-1.6016751735134953</c:v>
                </c:pt>
                <c:pt idx="842">
                  <c:v>-1.603579662423737</c:v>
                </c:pt>
                <c:pt idx="843">
                  <c:v>-1.605484151333979</c:v>
                </c:pt>
                <c:pt idx="844">
                  <c:v>-1.607388640244221</c:v>
                </c:pt>
                <c:pt idx="845">
                  <c:v>-1.609293129154463</c:v>
                </c:pt>
                <c:pt idx="846">
                  <c:v>-1.611197618064705</c:v>
                </c:pt>
                <c:pt idx="847">
                  <c:v>-1.613102106974947</c:v>
                </c:pt>
                <c:pt idx="848">
                  <c:v>-1.615006595885189</c:v>
                </c:pt>
                <c:pt idx="849">
                  <c:v>-1.6169110847954309</c:v>
                </c:pt>
                <c:pt idx="850">
                  <c:v>-1.6188155737056729</c:v>
                </c:pt>
                <c:pt idx="851">
                  <c:v>-1.6207200626159148</c:v>
                </c:pt>
                <c:pt idx="852">
                  <c:v>-1.6226245515261568</c:v>
                </c:pt>
                <c:pt idx="853">
                  <c:v>-1.6245290404363988</c:v>
                </c:pt>
                <c:pt idx="854">
                  <c:v>-1.6264335293466408</c:v>
                </c:pt>
                <c:pt idx="855">
                  <c:v>-1.6283380182568827</c:v>
                </c:pt>
                <c:pt idx="856">
                  <c:v>-1.6302425071671247</c:v>
                </c:pt>
                <c:pt idx="857">
                  <c:v>-1.6321469960773667</c:v>
                </c:pt>
                <c:pt idx="858">
                  <c:v>-1.6340514849876087</c:v>
                </c:pt>
                <c:pt idx="859">
                  <c:v>-1.6359559738978506</c:v>
                </c:pt>
                <c:pt idx="860">
                  <c:v>-1.6378604628080926</c:v>
                </c:pt>
                <c:pt idx="861">
                  <c:v>-1.6397649517183346</c:v>
                </c:pt>
                <c:pt idx="862">
                  <c:v>-1.6416694406285766</c:v>
                </c:pt>
                <c:pt idx="863">
                  <c:v>-1.6435739295388185</c:v>
                </c:pt>
                <c:pt idx="864">
                  <c:v>-1.6454784184490605</c:v>
                </c:pt>
                <c:pt idx="865">
                  <c:v>-1.6473829073593025</c:v>
                </c:pt>
                <c:pt idx="866">
                  <c:v>-1.6492873962695445</c:v>
                </c:pt>
                <c:pt idx="867">
                  <c:v>-1.6511918851797864</c:v>
                </c:pt>
                <c:pt idx="868">
                  <c:v>-1.6530963740900284</c:v>
                </c:pt>
                <c:pt idx="869">
                  <c:v>-1.6550008630002704</c:v>
                </c:pt>
                <c:pt idx="870">
                  <c:v>-1.6569053519105124</c:v>
                </c:pt>
                <c:pt idx="871">
                  <c:v>-1.6588098408207543</c:v>
                </c:pt>
                <c:pt idx="872">
                  <c:v>-1.6607143297309963</c:v>
                </c:pt>
                <c:pt idx="873">
                  <c:v>-1.6626188186412383</c:v>
                </c:pt>
                <c:pt idx="874">
                  <c:v>-1.6645233075514803</c:v>
                </c:pt>
                <c:pt idx="875">
                  <c:v>-1.6664277964617222</c:v>
                </c:pt>
                <c:pt idx="876">
                  <c:v>-1.6683322853719642</c:v>
                </c:pt>
                <c:pt idx="877">
                  <c:v>-1.6702367742822062</c:v>
                </c:pt>
                <c:pt idx="878">
                  <c:v>-1.6721412631924482</c:v>
                </c:pt>
                <c:pt idx="879">
                  <c:v>-1.6740457521026901</c:v>
                </c:pt>
                <c:pt idx="880">
                  <c:v>-1.675950241012932</c:v>
                </c:pt>
                <c:pt idx="881">
                  <c:v>-1.677854729923174</c:v>
                </c:pt>
                <c:pt idx="882">
                  <c:v>-1.679759218833416</c:v>
                </c:pt>
                <c:pt idx="883">
                  <c:v>-1.681663707743658</c:v>
                </c:pt>
                <c:pt idx="884">
                  <c:v>-1.6835681966539</c:v>
                </c:pt>
                <c:pt idx="885">
                  <c:v>-1.685472685564142</c:v>
                </c:pt>
                <c:pt idx="886">
                  <c:v>-1.687377174474384</c:v>
                </c:pt>
                <c:pt idx="887">
                  <c:v>-1.6892816633846257</c:v>
                </c:pt>
                <c:pt idx="888">
                  <c:v>-1.6911861522948677</c:v>
                </c:pt>
                <c:pt idx="889">
                  <c:v>-1.6930906412051097</c:v>
                </c:pt>
                <c:pt idx="890">
                  <c:v>-1.6949951301153516</c:v>
                </c:pt>
                <c:pt idx="891">
                  <c:v>-1.6968996190255936</c:v>
                </c:pt>
                <c:pt idx="892">
                  <c:v>-1.6988041079358356</c:v>
                </c:pt>
                <c:pt idx="893">
                  <c:v>-1.7007085968460776</c:v>
                </c:pt>
                <c:pt idx="894">
                  <c:v>-1.7026130857563195</c:v>
                </c:pt>
                <c:pt idx="895">
                  <c:v>-1.7045175746665615</c:v>
                </c:pt>
                <c:pt idx="896">
                  <c:v>-1.7064220635768035</c:v>
                </c:pt>
                <c:pt idx="897">
                  <c:v>-1.7083265524870455</c:v>
                </c:pt>
                <c:pt idx="898">
                  <c:v>-1.7102310413972874</c:v>
                </c:pt>
                <c:pt idx="899">
                  <c:v>-1.7121355303075294</c:v>
                </c:pt>
                <c:pt idx="900">
                  <c:v>-1.7140400192177714</c:v>
                </c:pt>
                <c:pt idx="901">
                  <c:v>-1.7159445081280134</c:v>
                </c:pt>
                <c:pt idx="902">
                  <c:v>-1.7178489970382553</c:v>
                </c:pt>
                <c:pt idx="903">
                  <c:v>-1.7197534859484973</c:v>
                </c:pt>
                <c:pt idx="904">
                  <c:v>-1.7216579748587393</c:v>
                </c:pt>
                <c:pt idx="905">
                  <c:v>-1.7235624637689813</c:v>
                </c:pt>
                <c:pt idx="906">
                  <c:v>-1.7254669526792232</c:v>
                </c:pt>
                <c:pt idx="907">
                  <c:v>-1.7273714415894652</c:v>
                </c:pt>
                <c:pt idx="908">
                  <c:v>-1.7292759304997072</c:v>
                </c:pt>
                <c:pt idx="909">
                  <c:v>-1.7311804194099492</c:v>
                </c:pt>
                <c:pt idx="910">
                  <c:v>-1.7330849083201911</c:v>
                </c:pt>
                <c:pt idx="911">
                  <c:v>-1.734989397230433</c:v>
                </c:pt>
                <c:pt idx="912">
                  <c:v>-1.736893886140675</c:v>
                </c:pt>
                <c:pt idx="913">
                  <c:v>-1.738798375050917</c:v>
                </c:pt>
                <c:pt idx="914">
                  <c:v>-1.740702863961159</c:v>
                </c:pt>
                <c:pt idx="915">
                  <c:v>-1.742607352871401</c:v>
                </c:pt>
                <c:pt idx="916">
                  <c:v>-1.744511841781643</c:v>
                </c:pt>
                <c:pt idx="917">
                  <c:v>-1.746416330691885</c:v>
                </c:pt>
                <c:pt idx="918">
                  <c:v>-1.748320819602127</c:v>
                </c:pt>
                <c:pt idx="919">
                  <c:v>-1.750225308512369</c:v>
                </c:pt>
                <c:pt idx="920">
                  <c:v>-1.7521297974226109</c:v>
                </c:pt>
                <c:pt idx="921">
                  <c:v>-1.7540342863328529</c:v>
                </c:pt>
                <c:pt idx="922">
                  <c:v>-1.7559387752430948</c:v>
                </c:pt>
                <c:pt idx="923">
                  <c:v>-1.7578432641533368</c:v>
                </c:pt>
                <c:pt idx="924">
                  <c:v>-1.7597477530635788</c:v>
                </c:pt>
                <c:pt idx="925">
                  <c:v>-1.7616522419738208</c:v>
                </c:pt>
                <c:pt idx="926">
                  <c:v>-1.7635567308840627</c:v>
                </c:pt>
                <c:pt idx="927">
                  <c:v>-1.7654612197943047</c:v>
                </c:pt>
                <c:pt idx="928">
                  <c:v>-1.7673657087045467</c:v>
                </c:pt>
                <c:pt idx="929">
                  <c:v>-1.7692701976147887</c:v>
                </c:pt>
                <c:pt idx="930">
                  <c:v>-1.7711746865250306</c:v>
                </c:pt>
                <c:pt idx="931">
                  <c:v>-1.7730791754352724</c:v>
                </c:pt>
                <c:pt idx="932">
                  <c:v>-1.7749836643455144</c:v>
                </c:pt>
                <c:pt idx="933">
                  <c:v>-1.7768881532557563</c:v>
                </c:pt>
                <c:pt idx="934">
                  <c:v>-1.7787926421659983</c:v>
                </c:pt>
                <c:pt idx="935">
                  <c:v>-1.7806971310762403</c:v>
                </c:pt>
                <c:pt idx="936">
                  <c:v>-1.7826016199864823</c:v>
                </c:pt>
                <c:pt idx="937">
                  <c:v>-1.7845061088967242</c:v>
                </c:pt>
                <c:pt idx="938">
                  <c:v>-1.786410597806966</c:v>
                </c:pt>
                <c:pt idx="939">
                  <c:v>-1.788315086717208</c:v>
                </c:pt>
                <c:pt idx="940">
                  <c:v>-1.79021957562745</c:v>
                </c:pt>
                <c:pt idx="941">
                  <c:v>-1.792124064537692</c:v>
                </c:pt>
                <c:pt idx="942">
                  <c:v>-1.7940285534479339</c:v>
                </c:pt>
                <c:pt idx="943">
                  <c:v>-1.7959330423581759</c:v>
                </c:pt>
                <c:pt idx="944">
                  <c:v>-1.7978375312684178</c:v>
                </c:pt>
                <c:pt idx="945">
                  <c:v>-1.7997420201786598</c:v>
                </c:pt>
                <c:pt idx="946">
                  <c:v>-1.8016465090889018</c:v>
                </c:pt>
                <c:pt idx="947">
                  <c:v>-1.8035509979991438</c:v>
                </c:pt>
                <c:pt idx="948">
                  <c:v>-1.8054554869093857</c:v>
                </c:pt>
                <c:pt idx="949">
                  <c:v>-1.8073599758196277</c:v>
                </c:pt>
                <c:pt idx="950">
                  <c:v>-1.8092644647298697</c:v>
                </c:pt>
                <c:pt idx="951">
                  <c:v>-1.8111689536401117</c:v>
                </c:pt>
                <c:pt idx="952">
                  <c:v>-1.8130734425503536</c:v>
                </c:pt>
                <c:pt idx="953">
                  <c:v>-1.8149779314605956</c:v>
                </c:pt>
                <c:pt idx="954">
                  <c:v>-1.8168824203708376</c:v>
                </c:pt>
                <c:pt idx="955">
                  <c:v>-1.8187869092810796</c:v>
                </c:pt>
                <c:pt idx="956">
                  <c:v>-1.8206913981913215</c:v>
                </c:pt>
                <c:pt idx="957">
                  <c:v>-1.8225958871015635</c:v>
                </c:pt>
                <c:pt idx="958">
                  <c:v>-1.8245003760118055</c:v>
                </c:pt>
                <c:pt idx="959">
                  <c:v>-1.8264048649220475</c:v>
                </c:pt>
                <c:pt idx="960">
                  <c:v>-1.8283093538322894</c:v>
                </c:pt>
                <c:pt idx="961">
                  <c:v>-1.8302138427425314</c:v>
                </c:pt>
                <c:pt idx="962">
                  <c:v>-1.8321183316527734</c:v>
                </c:pt>
                <c:pt idx="963">
                  <c:v>-1.8340228205630154</c:v>
                </c:pt>
                <c:pt idx="964">
                  <c:v>-1.8359273094732573</c:v>
                </c:pt>
                <c:pt idx="965">
                  <c:v>-1.8378317983834993</c:v>
                </c:pt>
                <c:pt idx="966">
                  <c:v>-1.8397362872937413</c:v>
                </c:pt>
                <c:pt idx="967">
                  <c:v>-1.8416407762039833</c:v>
                </c:pt>
                <c:pt idx="968">
                  <c:v>-1.8435452651142252</c:v>
                </c:pt>
                <c:pt idx="969">
                  <c:v>-1.8454497540244672</c:v>
                </c:pt>
                <c:pt idx="970">
                  <c:v>-1.8473542429347092</c:v>
                </c:pt>
                <c:pt idx="971">
                  <c:v>-1.8492587318449512</c:v>
                </c:pt>
                <c:pt idx="972">
                  <c:v>-1.8511632207551931</c:v>
                </c:pt>
                <c:pt idx="973">
                  <c:v>-1.853067709665435</c:v>
                </c:pt>
                <c:pt idx="974">
                  <c:v>-1.854972198575677</c:v>
                </c:pt>
                <c:pt idx="975">
                  <c:v>-1.856876687485919</c:v>
                </c:pt>
                <c:pt idx="976">
                  <c:v>-1.858781176396161</c:v>
                </c:pt>
                <c:pt idx="977">
                  <c:v>-1.860685665306403</c:v>
                </c:pt>
                <c:pt idx="978">
                  <c:v>-1.8625901542166448</c:v>
                </c:pt>
                <c:pt idx="979">
                  <c:v>-1.8644946431268867</c:v>
                </c:pt>
                <c:pt idx="980">
                  <c:v>-1.8663991320371287</c:v>
                </c:pt>
                <c:pt idx="981">
                  <c:v>-1.8683036209473707</c:v>
                </c:pt>
                <c:pt idx="982">
                  <c:v>-1.8702081098576127</c:v>
                </c:pt>
                <c:pt idx="983">
                  <c:v>-1.8721125987678546</c:v>
                </c:pt>
                <c:pt idx="984">
                  <c:v>-1.8740170876780966</c:v>
                </c:pt>
                <c:pt idx="985">
                  <c:v>-1.8759215765883386</c:v>
                </c:pt>
                <c:pt idx="986">
                  <c:v>-1.8778260654985806</c:v>
                </c:pt>
                <c:pt idx="987">
                  <c:v>-1.8797305544088225</c:v>
                </c:pt>
                <c:pt idx="988">
                  <c:v>-1.8816350433190645</c:v>
                </c:pt>
                <c:pt idx="989">
                  <c:v>-1.8835395322293065</c:v>
                </c:pt>
                <c:pt idx="990">
                  <c:v>-1.8854440211395485</c:v>
                </c:pt>
                <c:pt idx="991">
                  <c:v>-1.8873485100497904</c:v>
                </c:pt>
                <c:pt idx="992">
                  <c:v>-1.8892529989600324</c:v>
                </c:pt>
                <c:pt idx="993">
                  <c:v>-1.8911574878702744</c:v>
                </c:pt>
                <c:pt idx="994">
                  <c:v>-1.8930619767805164</c:v>
                </c:pt>
                <c:pt idx="995">
                  <c:v>-1.8949664656907583</c:v>
                </c:pt>
                <c:pt idx="996">
                  <c:v>-1.8968709546010003</c:v>
                </c:pt>
                <c:pt idx="997">
                  <c:v>-1.8987754435112423</c:v>
                </c:pt>
                <c:pt idx="998">
                  <c:v>-1.9006799324214843</c:v>
                </c:pt>
                <c:pt idx="999">
                  <c:v>-1.9025844213317262</c:v>
                </c:pt>
                <c:pt idx="1000">
                  <c:v>-1.9044889102419682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0.0019044889102419681</c:v>
                </c:pt>
                <c:pt idx="2">
                  <c:v>0.0038089778204839363</c:v>
                </c:pt>
                <c:pt idx="3">
                  <c:v>0.005713466730725905</c:v>
                </c:pt>
                <c:pt idx="4">
                  <c:v>0.007617955640967873</c:v>
                </c:pt>
                <c:pt idx="5">
                  <c:v>0.009522444551209841</c:v>
                </c:pt>
                <c:pt idx="6">
                  <c:v>0.01142693346145181</c:v>
                </c:pt>
                <c:pt idx="7">
                  <c:v>0.013331422371693777</c:v>
                </c:pt>
                <c:pt idx="8">
                  <c:v>0.015235911281935745</c:v>
                </c:pt>
                <c:pt idx="9">
                  <c:v>0.01714040019217771</c:v>
                </c:pt>
                <c:pt idx="10">
                  <c:v>0.019044889102419683</c:v>
                </c:pt>
                <c:pt idx="11">
                  <c:v>0.02094937801266165</c:v>
                </c:pt>
                <c:pt idx="12">
                  <c:v>0.02285386692290362</c:v>
                </c:pt>
                <c:pt idx="13">
                  <c:v>0.024758355833145586</c:v>
                </c:pt>
                <c:pt idx="14">
                  <c:v>0.026662844743387554</c:v>
                </c:pt>
                <c:pt idx="15">
                  <c:v>0.028567333653629522</c:v>
                </c:pt>
                <c:pt idx="16">
                  <c:v>0.03047182256387149</c:v>
                </c:pt>
                <c:pt idx="17">
                  <c:v>0.03237631147411346</c:v>
                </c:pt>
                <c:pt idx="18">
                  <c:v>0.03428080038435542</c:v>
                </c:pt>
                <c:pt idx="19">
                  <c:v>0.0361852892945974</c:v>
                </c:pt>
                <c:pt idx="20">
                  <c:v>0.038089778204839365</c:v>
                </c:pt>
                <c:pt idx="21">
                  <c:v>0.03999426711508133</c:v>
                </c:pt>
                <c:pt idx="22">
                  <c:v>0.0418987560253233</c:v>
                </c:pt>
                <c:pt idx="23">
                  <c:v>0.04380324493556527</c:v>
                </c:pt>
                <c:pt idx="24">
                  <c:v>0.04570773384580724</c:v>
                </c:pt>
                <c:pt idx="25">
                  <c:v>0.047612222756049205</c:v>
                </c:pt>
                <c:pt idx="26">
                  <c:v>0.04951671166629117</c:v>
                </c:pt>
                <c:pt idx="27">
                  <c:v>0.05142120057653314</c:v>
                </c:pt>
                <c:pt idx="28">
                  <c:v>0.05332568948677511</c:v>
                </c:pt>
                <c:pt idx="29">
                  <c:v>0.055230178397017084</c:v>
                </c:pt>
                <c:pt idx="30">
                  <c:v>0.057134667307259045</c:v>
                </c:pt>
                <c:pt idx="31">
                  <c:v>0.05903915621750101</c:v>
                </c:pt>
                <c:pt idx="32">
                  <c:v>0.06094364512774298</c:v>
                </c:pt>
                <c:pt idx="33">
                  <c:v>0.06284813403798495</c:v>
                </c:pt>
                <c:pt idx="34">
                  <c:v>0.06475262294822692</c:v>
                </c:pt>
                <c:pt idx="35">
                  <c:v>0.0666571118584689</c:v>
                </c:pt>
                <c:pt idx="36">
                  <c:v>0.06856160076871085</c:v>
                </c:pt>
                <c:pt idx="37">
                  <c:v>0.07046608967895282</c:v>
                </c:pt>
                <c:pt idx="38">
                  <c:v>0.0723705785891948</c:v>
                </c:pt>
                <c:pt idx="39">
                  <c:v>0.07427506749943676</c:v>
                </c:pt>
                <c:pt idx="40">
                  <c:v>0.07617955640967873</c:v>
                </c:pt>
                <c:pt idx="41">
                  <c:v>0.0780840453199207</c:v>
                </c:pt>
                <c:pt idx="42">
                  <c:v>0.07998853423016267</c:v>
                </c:pt>
                <c:pt idx="43">
                  <c:v>0.08189302314040463</c:v>
                </c:pt>
                <c:pt idx="44">
                  <c:v>0.0837975120506466</c:v>
                </c:pt>
                <c:pt idx="45">
                  <c:v>0.08570200096088856</c:v>
                </c:pt>
                <c:pt idx="46">
                  <c:v>0.08760648987113054</c:v>
                </c:pt>
                <c:pt idx="47">
                  <c:v>0.0895109787813725</c:v>
                </c:pt>
                <c:pt idx="48">
                  <c:v>0.09141546769161447</c:v>
                </c:pt>
                <c:pt idx="49">
                  <c:v>0.09331995660185645</c:v>
                </c:pt>
                <c:pt idx="50">
                  <c:v>0.09522444551209841</c:v>
                </c:pt>
                <c:pt idx="51">
                  <c:v>0.09712893442234037</c:v>
                </c:pt>
                <c:pt idx="52">
                  <c:v>0.09903342333258235</c:v>
                </c:pt>
                <c:pt idx="53">
                  <c:v>0.10093791224282431</c:v>
                </c:pt>
                <c:pt idx="54">
                  <c:v>0.10284240115306628</c:v>
                </c:pt>
                <c:pt idx="55">
                  <c:v>0.10474689006330826</c:v>
                </c:pt>
                <c:pt idx="56">
                  <c:v>0.10665137897355022</c:v>
                </c:pt>
                <c:pt idx="57">
                  <c:v>0.10855586788379219</c:v>
                </c:pt>
                <c:pt idx="58">
                  <c:v>0.11046035679403417</c:v>
                </c:pt>
                <c:pt idx="59">
                  <c:v>0.11236484570427611</c:v>
                </c:pt>
                <c:pt idx="60">
                  <c:v>0.11426933461451809</c:v>
                </c:pt>
                <c:pt idx="61">
                  <c:v>0.11617382352476006</c:v>
                </c:pt>
                <c:pt idx="62">
                  <c:v>0.11807831243500203</c:v>
                </c:pt>
                <c:pt idx="63">
                  <c:v>0.119982801345244</c:v>
                </c:pt>
                <c:pt idx="64">
                  <c:v>0.12188729025548596</c:v>
                </c:pt>
                <c:pt idx="65">
                  <c:v>0.12379177916572794</c:v>
                </c:pt>
                <c:pt idx="66">
                  <c:v>0.1256962680759699</c:v>
                </c:pt>
                <c:pt idx="67">
                  <c:v>0.12760075698621187</c:v>
                </c:pt>
                <c:pt idx="68">
                  <c:v>0.12950524589645385</c:v>
                </c:pt>
                <c:pt idx="69">
                  <c:v>0.13140973480669582</c:v>
                </c:pt>
                <c:pt idx="70">
                  <c:v>0.1333142237169378</c:v>
                </c:pt>
                <c:pt idx="71">
                  <c:v>0.13521871262717974</c:v>
                </c:pt>
                <c:pt idx="72">
                  <c:v>0.1371232015374217</c:v>
                </c:pt>
                <c:pt idx="73">
                  <c:v>0.13902769044766367</c:v>
                </c:pt>
                <c:pt idx="74">
                  <c:v>0.14093217935790564</c:v>
                </c:pt>
                <c:pt idx="75">
                  <c:v>0.14283666826814762</c:v>
                </c:pt>
                <c:pt idx="76">
                  <c:v>0.1447411571783896</c:v>
                </c:pt>
                <c:pt idx="77">
                  <c:v>0.14664564608863154</c:v>
                </c:pt>
                <c:pt idx="78">
                  <c:v>0.1485501349988735</c:v>
                </c:pt>
                <c:pt idx="79">
                  <c:v>0.1504546239091155</c:v>
                </c:pt>
                <c:pt idx="80">
                  <c:v>0.15235911281935746</c:v>
                </c:pt>
                <c:pt idx="81">
                  <c:v>0.15426360172959944</c:v>
                </c:pt>
                <c:pt idx="82">
                  <c:v>0.1561680906398414</c:v>
                </c:pt>
                <c:pt idx="83">
                  <c:v>0.15807257955008336</c:v>
                </c:pt>
                <c:pt idx="84">
                  <c:v>0.15997706846032533</c:v>
                </c:pt>
                <c:pt idx="85">
                  <c:v>0.1618815573705673</c:v>
                </c:pt>
                <c:pt idx="86">
                  <c:v>0.16378604628080926</c:v>
                </c:pt>
                <c:pt idx="87">
                  <c:v>0.16569053519105123</c:v>
                </c:pt>
                <c:pt idx="88">
                  <c:v>0.1675950241012932</c:v>
                </c:pt>
                <c:pt idx="89">
                  <c:v>0.16949951301153515</c:v>
                </c:pt>
                <c:pt idx="90">
                  <c:v>0.17140400192177713</c:v>
                </c:pt>
                <c:pt idx="91">
                  <c:v>0.1733084908320191</c:v>
                </c:pt>
                <c:pt idx="92">
                  <c:v>0.17521297974226108</c:v>
                </c:pt>
                <c:pt idx="93">
                  <c:v>0.17711746865250305</c:v>
                </c:pt>
                <c:pt idx="94">
                  <c:v>0.179021957562745</c:v>
                </c:pt>
                <c:pt idx="95">
                  <c:v>0.18092644647298697</c:v>
                </c:pt>
                <c:pt idx="96">
                  <c:v>0.18283093538322895</c:v>
                </c:pt>
                <c:pt idx="97">
                  <c:v>0.18473542429347092</c:v>
                </c:pt>
                <c:pt idx="98">
                  <c:v>0.1866399132037129</c:v>
                </c:pt>
                <c:pt idx="99">
                  <c:v>0.18854440211395487</c:v>
                </c:pt>
                <c:pt idx="100">
                  <c:v>0.19044889102419682</c:v>
                </c:pt>
                <c:pt idx="101">
                  <c:v>0.1923533799344388</c:v>
                </c:pt>
                <c:pt idx="102">
                  <c:v>0.19425786884468074</c:v>
                </c:pt>
                <c:pt idx="103">
                  <c:v>0.19616235775492272</c:v>
                </c:pt>
                <c:pt idx="104">
                  <c:v>0.1980668466651647</c:v>
                </c:pt>
                <c:pt idx="105">
                  <c:v>0.19997133557540667</c:v>
                </c:pt>
                <c:pt idx="106">
                  <c:v>0.20187582448564861</c:v>
                </c:pt>
                <c:pt idx="107">
                  <c:v>0.2037803133958906</c:v>
                </c:pt>
                <c:pt idx="108">
                  <c:v>0.20568480230613256</c:v>
                </c:pt>
                <c:pt idx="109">
                  <c:v>0.20758929121637454</c:v>
                </c:pt>
                <c:pt idx="110">
                  <c:v>0.2094937801266165</c:v>
                </c:pt>
                <c:pt idx="111">
                  <c:v>0.21139826903685846</c:v>
                </c:pt>
                <c:pt idx="112">
                  <c:v>0.21330275794710044</c:v>
                </c:pt>
                <c:pt idx="113">
                  <c:v>0.2152072468573424</c:v>
                </c:pt>
                <c:pt idx="114">
                  <c:v>0.21711173576758439</c:v>
                </c:pt>
                <c:pt idx="115">
                  <c:v>0.21901622467782636</c:v>
                </c:pt>
                <c:pt idx="116">
                  <c:v>0.22092071358806833</c:v>
                </c:pt>
                <c:pt idx="117">
                  <c:v>0.22282520249831028</c:v>
                </c:pt>
                <c:pt idx="118">
                  <c:v>0.22472969140855223</c:v>
                </c:pt>
                <c:pt idx="119">
                  <c:v>0.2266341803187942</c:v>
                </c:pt>
                <c:pt idx="120">
                  <c:v>0.22853866922903618</c:v>
                </c:pt>
                <c:pt idx="121">
                  <c:v>0.23044315813927815</c:v>
                </c:pt>
                <c:pt idx="122">
                  <c:v>0.23234764704952013</c:v>
                </c:pt>
                <c:pt idx="123">
                  <c:v>0.23425213595976208</c:v>
                </c:pt>
                <c:pt idx="124">
                  <c:v>0.23615662487000405</c:v>
                </c:pt>
                <c:pt idx="125">
                  <c:v>0.23806111378024603</c:v>
                </c:pt>
                <c:pt idx="126">
                  <c:v>0.239965602690488</c:v>
                </c:pt>
                <c:pt idx="127">
                  <c:v>0.24187009160072998</c:v>
                </c:pt>
                <c:pt idx="128">
                  <c:v>0.24377458051097192</c:v>
                </c:pt>
                <c:pt idx="129">
                  <c:v>0.2456790694212139</c:v>
                </c:pt>
                <c:pt idx="130">
                  <c:v>0.24758355833145587</c:v>
                </c:pt>
                <c:pt idx="131">
                  <c:v>0.24948804724169785</c:v>
                </c:pt>
                <c:pt idx="132">
                  <c:v>0.2513925361519398</c:v>
                </c:pt>
                <c:pt idx="133">
                  <c:v>0.25329702506218177</c:v>
                </c:pt>
                <c:pt idx="134">
                  <c:v>0.25520151397242374</c:v>
                </c:pt>
                <c:pt idx="135">
                  <c:v>0.2571060028826657</c:v>
                </c:pt>
                <c:pt idx="136">
                  <c:v>0.2590104917929077</c:v>
                </c:pt>
                <c:pt idx="137">
                  <c:v>0.26091498070314967</c:v>
                </c:pt>
                <c:pt idx="138">
                  <c:v>0.26281946961339164</c:v>
                </c:pt>
                <c:pt idx="139">
                  <c:v>0.2647239585236336</c:v>
                </c:pt>
                <c:pt idx="140">
                  <c:v>0.2666284474338756</c:v>
                </c:pt>
                <c:pt idx="141">
                  <c:v>0.2685329363441175</c:v>
                </c:pt>
                <c:pt idx="142">
                  <c:v>0.2704374252543595</c:v>
                </c:pt>
                <c:pt idx="143">
                  <c:v>0.2723419141646014</c:v>
                </c:pt>
                <c:pt idx="144">
                  <c:v>0.2742464030748434</c:v>
                </c:pt>
                <c:pt idx="145">
                  <c:v>0.27615089198508536</c:v>
                </c:pt>
                <c:pt idx="146">
                  <c:v>0.27805538089532733</c:v>
                </c:pt>
                <c:pt idx="147">
                  <c:v>0.2799598698055693</c:v>
                </c:pt>
                <c:pt idx="148">
                  <c:v>0.2818643587158113</c:v>
                </c:pt>
                <c:pt idx="149">
                  <c:v>0.28376884762605326</c:v>
                </c:pt>
                <c:pt idx="150">
                  <c:v>0.28567333653629523</c:v>
                </c:pt>
                <c:pt idx="151">
                  <c:v>0.2875778254465372</c:v>
                </c:pt>
                <c:pt idx="152">
                  <c:v>0.2894823143567792</c:v>
                </c:pt>
                <c:pt idx="153">
                  <c:v>0.29138680326702115</c:v>
                </c:pt>
                <c:pt idx="154">
                  <c:v>0.2932912921772631</c:v>
                </c:pt>
                <c:pt idx="155">
                  <c:v>0.29519578108750505</c:v>
                </c:pt>
                <c:pt idx="156">
                  <c:v>0.297100269997747</c:v>
                </c:pt>
                <c:pt idx="157">
                  <c:v>0.299004758907989</c:v>
                </c:pt>
                <c:pt idx="158">
                  <c:v>0.300909247818231</c:v>
                </c:pt>
                <c:pt idx="159">
                  <c:v>0.30281373672847295</c:v>
                </c:pt>
                <c:pt idx="160">
                  <c:v>0.3047182256387149</c:v>
                </c:pt>
                <c:pt idx="161">
                  <c:v>0.3066227145489569</c:v>
                </c:pt>
                <c:pt idx="162">
                  <c:v>0.3085272034591989</c:v>
                </c:pt>
                <c:pt idx="163">
                  <c:v>0.31043169236944085</c:v>
                </c:pt>
                <c:pt idx="164">
                  <c:v>0.3123361812796828</c:v>
                </c:pt>
                <c:pt idx="165">
                  <c:v>0.31424067018992474</c:v>
                </c:pt>
                <c:pt idx="166">
                  <c:v>0.3161451591001667</c:v>
                </c:pt>
                <c:pt idx="167">
                  <c:v>0.3180496480104087</c:v>
                </c:pt>
                <c:pt idx="168">
                  <c:v>0.31995413692065067</c:v>
                </c:pt>
                <c:pt idx="169">
                  <c:v>0.32185862583089264</c:v>
                </c:pt>
                <c:pt idx="170">
                  <c:v>0.3237631147411346</c:v>
                </c:pt>
                <c:pt idx="171">
                  <c:v>0.3256676036513766</c:v>
                </c:pt>
                <c:pt idx="172">
                  <c:v>0.3275720925616185</c:v>
                </c:pt>
                <c:pt idx="173">
                  <c:v>0.3294765814718605</c:v>
                </c:pt>
                <c:pt idx="174">
                  <c:v>0.33138107038210246</c:v>
                </c:pt>
                <c:pt idx="175">
                  <c:v>0.33328555929234444</c:v>
                </c:pt>
                <c:pt idx="176">
                  <c:v>0.3351900482025864</c:v>
                </c:pt>
                <c:pt idx="177">
                  <c:v>0.33709453711282833</c:v>
                </c:pt>
                <c:pt idx="178">
                  <c:v>0.3389990260230703</c:v>
                </c:pt>
                <c:pt idx="179">
                  <c:v>0.3409035149333123</c:v>
                </c:pt>
                <c:pt idx="180">
                  <c:v>0.34280800384355425</c:v>
                </c:pt>
                <c:pt idx="181">
                  <c:v>0.34471249275379623</c:v>
                </c:pt>
                <c:pt idx="182">
                  <c:v>0.3466169816640382</c:v>
                </c:pt>
                <c:pt idx="183">
                  <c:v>0.3485214705742802</c:v>
                </c:pt>
                <c:pt idx="184">
                  <c:v>0.35042595948452215</c:v>
                </c:pt>
                <c:pt idx="185">
                  <c:v>0.35233044839476413</c:v>
                </c:pt>
                <c:pt idx="186">
                  <c:v>0.3542349373050061</c:v>
                </c:pt>
                <c:pt idx="187">
                  <c:v>0.3561394262152481</c:v>
                </c:pt>
                <c:pt idx="188">
                  <c:v>0.35804391512549</c:v>
                </c:pt>
                <c:pt idx="189">
                  <c:v>0.359948404035732</c:v>
                </c:pt>
                <c:pt idx="190">
                  <c:v>0.36185289294597395</c:v>
                </c:pt>
                <c:pt idx="191">
                  <c:v>0.3637573818562159</c:v>
                </c:pt>
                <c:pt idx="192">
                  <c:v>0.3656618707664579</c:v>
                </c:pt>
                <c:pt idx="193">
                  <c:v>0.36756635967669987</c:v>
                </c:pt>
                <c:pt idx="194">
                  <c:v>0.36947084858694185</c:v>
                </c:pt>
                <c:pt idx="195">
                  <c:v>0.3713753374971838</c:v>
                </c:pt>
                <c:pt idx="196">
                  <c:v>0.3732798264074258</c:v>
                </c:pt>
                <c:pt idx="197">
                  <c:v>0.37518431531766777</c:v>
                </c:pt>
                <c:pt idx="198">
                  <c:v>0.37708880422790975</c:v>
                </c:pt>
                <c:pt idx="199">
                  <c:v>0.37899329313815167</c:v>
                </c:pt>
                <c:pt idx="200">
                  <c:v>0.38089778204839364</c:v>
                </c:pt>
                <c:pt idx="201">
                  <c:v>0.3828022709586356</c:v>
                </c:pt>
                <c:pt idx="202">
                  <c:v>0.3847067598688776</c:v>
                </c:pt>
                <c:pt idx="203">
                  <c:v>0.38661124877911957</c:v>
                </c:pt>
                <c:pt idx="204">
                  <c:v>0.3885157376893615</c:v>
                </c:pt>
                <c:pt idx="205">
                  <c:v>0.39042022659960346</c:v>
                </c:pt>
                <c:pt idx="206">
                  <c:v>0.39232471550984543</c:v>
                </c:pt>
                <c:pt idx="207">
                  <c:v>0.3942292044200874</c:v>
                </c:pt>
                <c:pt idx="208">
                  <c:v>0.3961336933303294</c:v>
                </c:pt>
                <c:pt idx="209">
                  <c:v>0.39803818224057136</c:v>
                </c:pt>
                <c:pt idx="210">
                  <c:v>0.39994267115081333</c:v>
                </c:pt>
                <c:pt idx="211">
                  <c:v>0.40184716006105525</c:v>
                </c:pt>
                <c:pt idx="212">
                  <c:v>0.40375164897129723</c:v>
                </c:pt>
                <c:pt idx="213">
                  <c:v>0.4056561378815392</c:v>
                </c:pt>
                <c:pt idx="214">
                  <c:v>0.4075606267917812</c:v>
                </c:pt>
                <c:pt idx="215">
                  <c:v>0.40946511570202315</c:v>
                </c:pt>
                <c:pt idx="216">
                  <c:v>0.4113696046122651</c:v>
                </c:pt>
                <c:pt idx="217">
                  <c:v>0.4132740935225071</c:v>
                </c:pt>
                <c:pt idx="218">
                  <c:v>0.4151785824327491</c:v>
                </c:pt>
                <c:pt idx="219">
                  <c:v>0.41708307134299105</c:v>
                </c:pt>
                <c:pt idx="220">
                  <c:v>0.418987560253233</c:v>
                </c:pt>
                <c:pt idx="221">
                  <c:v>0.420892049163475</c:v>
                </c:pt>
                <c:pt idx="222">
                  <c:v>0.4227965380737169</c:v>
                </c:pt>
                <c:pt idx="223">
                  <c:v>0.4247010269839589</c:v>
                </c:pt>
                <c:pt idx="224">
                  <c:v>0.42660551589420087</c:v>
                </c:pt>
                <c:pt idx="225">
                  <c:v>0.42851000480444285</c:v>
                </c:pt>
                <c:pt idx="226">
                  <c:v>0.4304144937146848</c:v>
                </c:pt>
                <c:pt idx="227">
                  <c:v>0.4323189826249268</c:v>
                </c:pt>
                <c:pt idx="228">
                  <c:v>0.43422347153516877</c:v>
                </c:pt>
                <c:pt idx="229">
                  <c:v>0.43612796044541075</c:v>
                </c:pt>
                <c:pt idx="230">
                  <c:v>0.4380324493556527</c:v>
                </c:pt>
                <c:pt idx="231">
                  <c:v>0.4399369382658947</c:v>
                </c:pt>
                <c:pt idx="232">
                  <c:v>0.44184142717613667</c:v>
                </c:pt>
                <c:pt idx="233">
                  <c:v>0.4437459160863786</c:v>
                </c:pt>
                <c:pt idx="234">
                  <c:v>0.44565040499662056</c:v>
                </c:pt>
                <c:pt idx="235">
                  <c:v>0.4475548939068625</c:v>
                </c:pt>
                <c:pt idx="236">
                  <c:v>0.44945938281710446</c:v>
                </c:pt>
                <c:pt idx="237">
                  <c:v>0.45136387172734643</c:v>
                </c:pt>
                <c:pt idx="238">
                  <c:v>0.4532683606375884</c:v>
                </c:pt>
                <c:pt idx="239">
                  <c:v>0.4551728495478304</c:v>
                </c:pt>
                <c:pt idx="240">
                  <c:v>0.45707733845807236</c:v>
                </c:pt>
                <c:pt idx="241">
                  <c:v>0.45898182736831433</c:v>
                </c:pt>
                <c:pt idx="242">
                  <c:v>0.4608863162785563</c:v>
                </c:pt>
                <c:pt idx="243">
                  <c:v>0.4627908051887983</c:v>
                </c:pt>
                <c:pt idx="244">
                  <c:v>0.46469529409904026</c:v>
                </c:pt>
                <c:pt idx="245">
                  <c:v>0.4665997830092822</c:v>
                </c:pt>
                <c:pt idx="246">
                  <c:v>0.46850427191952415</c:v>
                </c:pt>
                <c:pt idx="247">
                  <c:v>0.4704087608297661</c:v>
                </c:pt>
                <c:pt idx="248">
                  <c:v>0.4723132497400081</c:v>
                </c:pt>
                <c:pt idx="249">
                  <c:v>0.4742177386502501</c:v>
                </c:pt>
                <c:pt idx="250">
                  <c:v>0.47612222756049205</c:v>
                </c:pt>
                <c:pt idx="251">
                  <c:v>0.478026716470734</c:v>
                </c:pt>
                <c:pt idx="252">
                  <c:v>0.479931205380976</c:v>
                </c:pt>
                <c:pt idx="253">
                  <c:v>0.481835694291218</c:v>
                </c:pt>
                <c:pt idx="254">
                  <c:v>0.48374018320145995</c:v>
                </c:pt>
                <c:pt idx="255">
                  <c:v>0.4856446721117019</c:v>
                </c:pt>
                <c:pt idx="256">
                  <c:v>0.48754916102194384</c:v>
                </c:pt>
                <c:pt idx="257">
                  <c:v>0.4894536499321858</c:v>
                </c:pt>
                <c:pt idx="258">
                  <c:v>0.4913581388424278</c:v>
                </c:pt>
                <c:pt idx="259">
                  <c:v>0.49326262775266977</c:v>
                </c:pt>
                <c:pt idx="260">
                  <c:v>0.49516711666291174</c:v>
                </c:pt>
                <c:pt idx="261">
                  <c:v>0.4970716055731537</c:v>
                </c:pt>
                <c:pt idx="262">
                  <c:v>0.4989760944833957</c:v>
                </c:pt>
                <c:pt idx="263">
                  <c:v>0.5008805833936376</c:v>
                </c:pt>
                <c:pt idx="264">
                  <c:v>0.5027850723038796</c:v>
                </c:pt>
                <c:pt idx="265">
                  <c:v>0.5046895612141216</c:v>
                </c:pt>
                <c:pt idx="266">
                  <c:v>0.5065940501243635</c:v>
                </c:pt>
                <c:pt idx="267">
                  <c:v>0.5084985390346055</c:v>
                </c:pt>
                <c:pt idx="268">
                  <c:v>0.5104030279448475</c:v>
                </c:pt>
                <c:pt idx="269">
                  <c:v>0.5123075168550895</c:v>
                </c:pt>
                <c:pt idx="270">
                  <c:v>0.5142120057653314</c:v>
                </c:pt>
                <c:pt idx="271">
                  <c:v>0.5161164946755734</c:v>
                </c:pt>
                <c:pt idx="272">
                  <c:v>0.5180209835858154</c:v>
                </c:pt>
                <c:pt idx="273">
                  <c:v>0.5199254724960574</c:v>
                </c:pt>
                <c:pt idx="274">
                  <c:v>0.5218299614062993</c:v>
                </c:pt>
                <c:pt idx="275">
                  <c:v>0.5237344503165413</c:v>
                </c:pt>
                <c:pt idx="276">
                  <c:v>0.5256389392267833</c:v>
                </c:pt>
                <c:pt idx="277">
                  <c:v>0.5275434281370253</c:v>
                </c:pt>
                <c:pt idx="278">
                  <c:v>0.5294479170472672</c:v>
                </c:pt>
                <c:pt idx="279">
                  <c:v>0.5313524059575092</c:v>
                </c:pt>
                <c:pt idx="280">
                  <c:v>0.5332568948677512</c:v>
                </c:pt>
                <c:pt idx="281">
                  <c:v>0.5351613837779932</c:v>
                </c:pt>
                <c:pt idx="282">
                  <c:v>0.537065872688235</c:v>
                </c:pt>
                <c:pt idx="283">
                  <c:v>0.538970361598477</c:v>
                </c:pt>
                <c:pt idx="284">
                  <c:v>0.540874850508719</c:v>
                </c:pt>
                <c:pt idx="285">
                  <c:v>0.5427793394189608</c:v>
                </c:pt>
                <c:pt idx="286">
                  <c:v>0.5446838283292028</c:v>
                </c:pt>
                <c:pt idx="287">
                  <c:v>0.5465883172394448</c:v>
                </c:pt>
                <c:pt idx="288">
                  <c:v>0.5484928061496868</c:v>
                </c:pt>
                <c:pt idx="289">
                  <c:v>0.5503972950599287</c:v>
                </c:pt>
                <c:pt idx="290">
                  <c:v>0.5523017839701707</c:v>
                </c:pt>
                <c:pt idx="291">
                  <c:v>0.5542062728804127</c:v>
                </c:pt>
                <c:pt idx="292">
                  <c:v>0.5561107617906547</c:v>
                </c:pt>
                <c:pt idx="293">
                  <c:v>0.5580152507008966</c:v>
                </c:pt>
                <c:pt idx="294">
                  <c:v>0.5599197396111386</c:v>
                </c:pt>
                <c:pt idx="295">
                  <c:v>0.5618242285213806</c:v>
                </c:pt>
                <c:pt idx="296">
                  <c:v>0.5637287174316226</c:v>
                </c:pt>
                <c:pt idx="297">
                  <c:v>0.5656332063418645</c:v>
                </c:pt>
                <c:pt idx="298">
                  <c:v>0.5675376952521065</c:v>
                </c:pt>
                <c:pt idx="299">
                  <c:v>0.5694421841623485</c:v>
                </c:pt>
                <c:pt idx="300">
                  <c:v>0.5713466730725905</c:v>
                </c:pt>
                <c:pt idx="301">
                  <c:v>0.5732511619828324</c:v>
                </c:pt>
                <c:pt idx="302">
                  <c:v>0.5751556508930744</c:v>
                </c:pt>
                <c:pt idx="303">
                  <c:v>0.5770601398033164</c:v>
                </c:pt>
                <c:pt idx="304">
                  <c:v>0.5789646287135584</c:v>
                </c:pt>
                <c:pt idx="305">
                  <c:v>0.5808691176238003</c:v>
                </c:pt>
                <c:pt idx="306">
                  <c:v>0.5827736065340423</c:v>
                </c:pt>
                <c:pt idx="307">
                  <c:v>0.5846780954442842</c:v>
                </c:pt>
                <c:pt idx="308">
                  <c:v>0.5865825843545261</c:v>
                </c:pt>
                <c:pt idx="309">
                  <c:v>0.5884870732647681</c:v>
                </c:pt>
                <c:pt idx="310">
                  <c:v>0.5903915621750101</c:v>
                </c:pt>
                <c:pt idx="311">
                  <c:v>0.5922960510852521</c:v>
                </c:pt>
                <c:pt idx="312">
                  <c:v>0.594200539995494</c:v>
                </c:pt>
                <c:pt idx="313">
                  <c:v>0.596105028905736</c:v>
                </c:pt>
                <c:pt idx="314">
                  <c:v>0.598009517815978</c:v>
                </c:pt>
                <c:pt idx="315">
                  <c:v>0.59991400672622</c:v>
                </c:pt>
                <c:pt idx="316">
                  <c:v>0.601818495636462</c:v>
                </c:pt>
                <c:pt idx="317">
                  <c:v>0.6037229845467039</c:v>
                </c:pt>
                <c:pt idx="318">
                  <c:v>0.6056274734569459</c:v>
                </c:pt>
                <c:pt idx="319">
                  <c:v>0.6075319623671879</c:v>
                </c:pt>
                <c:pt idx="320">
                  <c:v>0.6094364512774298</c:v>
                </c:pt>
                <c:pt idx="321">
                  <c:v>0.6113409401876718</c:v>
                </c:pt>
                <c:pt idx="322">
                  <c:v>0.6132454290979138</c:v>
                </c:pt>
                <c:pt idx="323">
                  <c:v>0.6151499180081558</c:v>
                </c:pt>
                <c:pt idx="324">
                  <c:v>0.6170544069183977</c:v>
                </c:pt>
                <c:pt idx="325">
                  <c:v>0.6189588958286397</c:v>
                </c:pt>
                <c:pt idx="326">
                  <c:v>0.6208633847388817</c:v>
                </c:pt>
                <c:pt idx="327">
                  <c:v>0.6227678736491237</c:v>
                </c:pt>
                <c:pt idx="328">
                  <c:v>0.6246723625593656</c:v>
                </c:pt>
                <c:pt idx="329">
                  <c:v>0.6265768514696076</c:v>
                </c:pt>
                <c:pt idx="330">
                  <c:v>0.6284813403798495</c:v>
                </c:pt>
                <c:pt idx="331">
                  <c:v>0.6303858292900915</c:v>
                </c:pt>
                <c:pt idx="332">
                  <c:v>0.6322903182003334</c:v>
                </c:pt>
                <c:pt idx="333">
                  <c:v>0.6341948071105754</c:v>
                </c:pt>
                <c:pt idx="334">
                  <c:v>0.6360992960208174</c:v>
                </c:pt>
                <c:pt idx="335">
                  <c:v>0.6380037849310594</c:v>
                </c:pt>
                <c:pt idx="336">
                  <c:v>0.6399082738413013</c:v>
                </c:pt>
                <c:pt idx="337">
                  <c:v>0.6418127627515433</c:v>
                </c:pt>
                <c:pt idx="338">
                  <c:v>0.6437172516617853</c:v>
                </c:pt>
                <c:pt idx="339">
                  <c:v>0.6456217405720273</c:v>
                </c:pt>
                <c:pt idx="340">
                  <c:v>0.6475262294822692</c:v>
                </c:pt>
                <c:pt idx="341">
                  <c:v>0.6494307183925112</c:v>
                </c:pt>
                <c:pt idx="342">
                  <c:v>0.6513352073027532</c:v>
                </c:pt>
                <c:pt idx="343">
                  <c:v>0.6532396962129952</c:v>
                </c:pt>
                <c:pt idx="344">
                  <c:v>0.655144185123237</c:v>
                </c:pt>
                <c:pt idx="345">
                  <c:v>0.657048674033479</c:v>
                </c:pt>
                <c:pt idx="346">
                  <c:v>0.658953162943721</c:v>
                </c:pt>
                <c:pt idx="347">
                  <c:v>0.660857651853963</c:v>
                </c:pt>
                <c:pt idx="348">
                  <c:v>0.6627621407642049</c:v>
                </c:pt>
                <c:pt idx="349">
                  <c:v>0.6646666296744469</c:v>
                </c:pt>
                <c:pt idx="350">
                  <c:v>0.6665711185846889</c:v>
                </c:pt>
                <c:pt idx="351">
                  <c:v>0.6684756074949308</c:v>
                </c:pt>
                <c:pt idx="352">
                  <c:v>0.6703800964051728</c:v>
                </c:pt>
                <c:pt idx="353">
                  <c:v>0.6722845853154147</c:v>
                </c:pt>
                <c:pt idx="354">
                  <c:v>0.6741890742256567</c:v>
                </c:pt>
                <c:pt idx="355">
                  <c:v>0.6760935631358986</c:v>
                </c:pt>
                <c:pt idx="356">
                  <c:v>0.6779980520461406</c:v>
                </c:pt>
                <c:pt idx="357">
                  <c:v>0.6799025409563826</c:v>
                </c:pt>
                <c:pt idx="358">
                  <c:v>0.6818070298666246</c:v>
                </c:pt>
                <c:pt idx="359">
                  <c:v>0.6837115187768665</c:v>
                </c:pt>
                <c:pt idx="360">
                  <c:v>0.6856160076871085</c:v>
                </c:pt>
                <c:pt idx="361">
                  <c:v>0.6875204965973505</c:v>
                </c:pt>
                <c:pt idx="362">
                  <c:v>0.6894249855075925</c:v>
                </c:pt>
                <c:pt idx="363">
                  <c:v>0.6913294744178344</c:v>
                </c:pt>
                <c:pt idx="364">
                  <c:v>0.6932339633280764</c:v>
                </c:pt>
                <c:pt idx="365">
                  <c:v>0.6951384522383184</c:v>
                </c:pt>
                <c:pt idx="366">
                  <c:v>0.6970429411485604</c:v>
                </c:pt>
                <c:pt idx="367">
                  <c:v>0.6989474300588023</c:v>
                </c:pt>
                <c:pt idx="368">
                  <c:v>0.7008519189690443</c:v>
                </c:pt>
                <c:pt idx="369">
                  <c:v>0.7027564078792863</c:v>
                </c:pt>
                <c:pt idx="370">
                  <c:v>0.7046608967895283</c:v>
                </c:pt>
                <c:pt idx="371">
                  <c:v>0.7065653856997702</c:v>
                </c:pt>
                <c:pt idx="372">
                  <c:v>0.7084698746100122</c:v>
                </c:pt>
                <c:pt idx="373">
                  <c:v>0.7103743635202542</c:v>
                </c:pt>
                <c:pt idx="374">
                  <c:v>0.7122788524304962</c:v>
                </c:pt>
                <c:pt idx="375">
                  <c:v>0.7141833413407381</c:v>
                </c:pt>
                <c:pt idx="376">
                  <c:v>0.71608783025098</c:v>
                </c:pt>
                <c:pt idx="377">
                  <c:v>0.717992319161222</c:v>
                </c:pt>
                <c:pt idx="378">
                  <c:v>0.719896808071464</c:v>
                </c:pt>
                <c:pt idx="379">
                  <c:v>0.7218012969817059</c:v>
                </c:pt>
                <c:pt idx="380">
                  <c:v>0.7237057858919479</c:v>
                </c:pt>
                <c:pt idx="381">
                  <c:v>0.7256102748021899</c:v>
                </c:pt>
                <c:pt idx="382">
                  <c:v>0.7275147637124318</c:v>
                </c:pt>
                <c:pt idx="383">
                  <c:v>0.7294192526226738</c:v>
                </c:pt>
                <c:pt idx="384">
                  <c:v>0.7313237415329158</c:v>
                </c:pt>
                <c:pt idx="385">
                  <c:v>0.7332282304431578</c:v>
                </c:pt>
                <c:pt idx="386">
                  <c:v>0.7351327193533997</c:v>
                </c:pt>
                <c:pt idx="387">
                  <c:v>0.7370372082636417</c:v>
                </c:pt>
                <c:pt idx="388">
                  <c:v>0.7389416971738837</c:v>
                </c:pt>
                <c:pt idx="389">
                  <c:v>0.7408461860841257</c:v>
                </c:pt>
                <c:pt idx="390">
                  <c:v>0.7427506749943676</c:v>
                </c:pt>
                <c:pt idx="391">
                  <c:v>0.7446551639046096</c:v>
                </c:pt>
                <c:pt idx="392">
                  <c:v>0.7465596528148516</c:v>
                </c:pt>
                <c:pt idx="393">
                  <c:v>0.7484641417250936</c:v>
                </c:pt>
                <c:pt idx="394">
                  <c:v>0.7503686306353355</c:v>
                </c:pt>
                <c:pt idx="395">
                  <c:v>0.7522731195455775</c:v>
                </c:pt>
                <c:pt idx="396">
                  <c:v>0.7541776084558195</c:v>
                </c:pt>
                <c:pt idx="397">
                  <c:v>0.7560820973660615</c:v>
                </c:pt>
                <c:pt idx="398">
                  <c:v>0.7579865862763033</c:v>
                </c:pt>
                <c:pt idx="399">
                  <c:v>0.7598910751865453</c:v>
                </c:pt>
                <c:pt idx="400">
                  <c:v>0.7617955640967873</c:v>
                </c:pt>
                <c:pt idx="401">
                  <c:v>0.7637000530070293</c:v>
                </c:pt>
                <c:pt idx="402">
                  <c:v>0.7656045419172712</c:v>
                </c:pt>
                <c:pt idx="403">
                  <c:v>0.7675090308275132</c:v>
                </c:pt>
                <c:pt idx="404">
                  <c:v>0.7694135197377552</c:v>
                </c:pt>
                <c:pt idx="405">
                  <c:v>0.7713180086479972</c:v>
                </c:pt>
                <c:pt idx="406">
                  <c:v>0.7732224975582391</c:v>
                </c:pt>
                <c:pt idx="407">
                  <c:v>0.775126986468481</c:v>
                </c:pt>
                <c:pt idx="408">
                  <c:v>0.777031475378723</c:v>
                </c:pt>
                <c:pt idx="409">
                  <c:v>0.7789359642889649</c:v>
                </c:pt>
                <c:pt idx="410">
                  <c:v>0.7808404531992069</c:v>
                </c:pt>
                <c:pt idx="411">
                  <c:v>0.7827449421094489</c:v>
                </c:pt>
                <c:pt idx="412">
                  <c:v>0.7846494310196909</c:v>
                </c:pt>
                <c:pt idx="413">
                  <c:v>0.7865539199299328</c:v>
                </c:pt>
                <c:pt idx="414">
                  <c:v>0.7884584088401748</c:v>
                </c:pt>
                <c:pt idx="415">
                  <c:v>0.7903628977504168</c:v>
                </c:pt>
                <c:pt idx="416">
                  <c:v>0.7922673866606588</c:v>
                </c:pt>
                <c:pt idx="417">
                  <c:v>0.7941718755709007</c:v>
                </c:pt>
                <c:pt idx="418">
                  <c:v>0.7960763644811427</c:v>
                </c:pt>
                <c:pt idx="419">
                  <c:v>0.7979808533913847</c:v>
                </c:pt>
                <c:pt idx="420">
                  <c:v>0.7998853423016267</c:v>
                </c:pt>
                <c:pt idx="421">
                  <c:v>0.8017898312118685</c:v>
                </c:pt>
                <c:pt idx="422">
                  <c:v>0.8036943201221105</c:v>
                </c:pt>
                <c:pt idx="423">
                  <c:v>0.8055988090323525</c:v>
                </c:pt>
                <c:pt idx="424">
                  <c:v>0.8075032979425945</c:v>
                </c:pt>
                <c:pt idx="425">
                  <c:v>0.8094077868528364</c:v>
                </c:pt>
                <c:pt idx="426">
                  <c:v>0.8113122757630784</c:v>
                </c:pt>
                <c:pt idx="427">
                  <c:v>0.8132167646733204</c:v>
                </c:pt>
                <c:pt idx="428">
                  <c:v>0.8151212535835624</c:v>
                </c:pt>
                <c:pt idx="429">
                  <c:v>0.8170257424938043</c:v>
                </c:pt>
                <c:pt idx="430">
                  <c:v>0.8189302314040463</c:v>
                </c:pt>
                <c:pt idx="431">
                  <c:v>0.8208347203142883</c:v>
                </c:pt>
                <c:pt idx="432">
                  <c:v>0.8227392092245303</c:v>
                </c:pt>
                <c:pt idx="433">
                  <c:v>0.8246436981347722</c:v>
                </c:pt>
                <c:pt idx="434">
                  <c:v>0.8265481870450142</c:v>
                </c:pt>
                <c:pt idx="435">
                  <c:v>0.8284526759552562</c:v>
                </c:pt>
                <c:pt idx="436">
                  <c:v>0.8303571648654982</c:v>
                </c:pt>
                <c:pt idx="437">
                  <c:v>0.8322616537757401</c:v>
                </c:pt>
                <c:pt idx="438">
                  <c:v>0.8341661426859821</c:v>
                </c:pt>
                <c:pt idx="439">
                  <c:v>0.8360706315962241</c:v>
                </c:pt>
                <c:pt idx="440">
                  <c:v>0.837975120506466</c:v>
                </c:pt>
                <c:pt idx="441">
                  <c:v>0.839879609416708</c:v>
                </c:pt>
                <c:pt idx="442">
                  <c:v>0.84178409832695</c:v>
                </c:pt>
                <c:pt idx="443">
                  <c:v>0.843688587237192</c:v>
                </c:pt>
                <c:pt idx="444">
                  <c:v>0.8455930761474338</c:v>
                </c:pt>
                <c:pt idx="445">
                  <c:v>0.8474975650576758</c:v>
                </c:pt>
                <c:pt idx="446">
                  <c:v>0.8494020539679178</c:v>
                </c:pt>
                <c:pt idx="447">
                  <c:v>0.8513065428781598</c:v>
                </c:pt>
                <c:pt idx="448">
                  <c:v>0.8532110317884017</c:v>
                </c:pt>
                <c:pt idx="449">
                  <c:v>0.8551155206986437</c:v>
                </c:pt>
                <c:pt idx="450">
                  <c:v>0.8570200096088857</c:v>
                </c:pt>
                <c:pt idx="451">
                  <c:v>0.8589244985191277</c:v>
                </c:pt>
                <c:pt idx="452">
                  <c:v>0.8608289874293696</c:v>
                </c:pt>
                <c:pt idx="453">
                  <c:v>0.8627334763396116</c:v>
                </c:pt>
                <c:pt idx="454">
                  <c:v>0.8646379652498536</c:v>
                </c:pt>
                <c:pt idx="455">
                  <c:v>0.8665424541600956</c:v>
                </c:pt>
                <c:pt idx="456">
                  <c:v>0.8684469430703375</c:v>
                </c:pt>
                <c:pt idx="457">
                  <c:v>0.8703514319805795</c:v>
                </c:pt>
                <c:pt idx="458">
                  <c:v>0.8722559208908215</c:v>
                </c:pt>
                <c:pt idx="459">
                  <c:v>0.8741604098010635</c:v>
                </c:pt>
                <c:pt idx="460">
                  <c:v>0.8760648987113054</c:v>
                </c:pt>
                <c:pt idx="461">
                  <c:v>0.8779693876215474</c:v>
                </c:pt>
                <c:pt idx="462">
                  <c:v>0.8798738765317894</c:v>
                </c:pt>
                <c:pt idx="463">
                  <c:v>0.8817783654420314</c:v>
                </c:pt>
                <c:pt idx="464">
                  <c:v>0.8836828543522733</c:v>
                </c:pt>
                <c:pt idx="465">
                  <c:v>0.8855873432625153</c:v>
                </c:pt>
                <c:pt idx="466">
                  <c:v>0.8874918321727572</c:v>
                </c:pt>
                <c:pt idx="467">
                  <c:v>0.8893963210829992</c:v>
                </c:pt>
                <c:pt idx="468">
                  <c:v>0.8913008099932411</c:v>
                </c:pt>
                <c:pt idx="469">
                  <c:v>0.893205298903483</c:v>
                </c:pt>
                <c:pt idx="470">
                  <c:v>0.895109787813725</c:v>
                </c:pt>
                <c:pt idx="471">
                  <c:v>0.8970142767239669</c:v>
                </c:pt>
                <c:pt idx="472">
                  <c:v>0.8989187656342089</c:v>
                </c:pt>
                <c:pt idx="473">
                  <c:v>0.9008232545444509</c:v>
                </c:pt>
                <c:pt idx="474">
                  <c:v>0.9027277434546929</c:v>
                </c:pt>
                <c:pt idx="475">
                  <c:v>0.9046322323649348</c:v>
                </c:pt>
                <c:pt idx="476">
                  <c:v>0.9065367212751768</c:v>
                </c:pt>
                <c:pt idx="477">
                  <c:v>0.9084412101854188</c:v>
                </c:pt>
                <c:pt idx="478">
                  <c:v>0.9103456990956608</c:v>
                </c:pt>
                <c:pt idx="479">
                  <c:v>0.9122501880059027</c:v>
                </c:pt>
                <c:pt idx="480">
                  <c:v>0.9141546769161447</c:v>
                </c:pt>
                <c:pt idx="481">
                  <c:v>0.9160591658263867</c:v>
                </c:pt>
                <c:pt idx="482">
                  <c:v>0.9179636547366287</c:v>
                </c:pt>
                <c:pt idx="483">
                  <c:v>0.9198681436468706</c:v>
                </c:pt>
                <c:pt idx="484">
                  <c:v>0.9217726325571126</c:v>
                </c:pt>
                <c:pt idx="485">
                  <c:v>0.9236771214673546</c:v>
                </c:pt>
                <c:pt idx="486">
                  <c:v>0.9255816103775966</c:v>
                </c:pt>
                <c:pt idx="487">
                  <c:v>0.9274860992878385</c:v>
                </c:pt>
                <c:pt idx="488">
                  <c:v>0.9293905881980805</c:v>
                </c:pt>
                <c:pt idx="489">
                  <c:v>0.9312950771083224</c:v>
                </c:pt>
                <c:pt idx="490">
                  <c:v>0.9331995660185644</c:v>
                </c:pt>
                <c:pt idx="491">
                  <c:v>0.9351040549288063</c:v>
                </c:pt>
                <c:pt idx="492">
                  <c:v>0.9370085438390483</c:v>
                </c:pt>
                <c:pt idx="493">
                  <c:v>0.9389130327492903</c:v>
                </c:pt>
                <c:pt idx="494">
                  <c:v>0.9408175216595323</c:v>
                </c:pt>
                <c:pt idx="495">
                  <c:v>0.9427220105697742</c:v>
                </c:pt>
                <c:pt idx="496">
                  <c:v>0.9446264994800162</c:v>
                </c:pt>
                <c:pt idx="497">
                  <c:v>0.9465309883902582</c:v>
                </c:pt>
                <c:pt idx="498">
                  <c:v>0.9484354773005002</c:v>
                </c:pt>
                <c:pt idx="499">
                  <c:v>0.9503399662107421</c:v>
                </c:pt>
                <c:pt idx="500">
                  <c:v>0.9522444551209841</c:v>
                </c:pt>
                <c:pt idx="501">
                  <c:v>0.9541489440312261</c:v>
                </c:pt>
                <c:pt idx="502">
                  <c:v>0.956053432941468</c:v>
                </c:pt>
                <c:pt idx="503">
                  <c:v>0.95795792185171</c:v>
                </c:pt>
                <c:pt idx="504">
                  <c:v>0.959862410761952</c:v>
                </c:pt>
                <c:pt idx="505">
                  <c:v>0.961766899672194</c:v>
                </c:pt>
                <c:pt idx="506">
                  <c:v>0.963671388582436</c:v>
                </c:pt>
                <c:pt idx="507">
                  <c:v>0.9655758774926779</c:v>
                </c:pt>
                <c:pt idx="508">
                  <c:v>0.9674803664029199</c:v>
                </c:pt>
                <c:pt idx="509">
                  <c:v>0.9693848553131619</c:v>
                </c:pt>
                <c:pt idx="510">
                  <c:v>0.9712893442234038</c:v>
                </c:pt>
                <c:pt idx="511">
                  <c:v>0.9731938331336458</c:v>
                </c:pt>
                <c:pt idx="512">
                  <c:v>0.9750983220438877</c:v>
                </c:pt>
                <c:pt idx="513">
                  <c:v>0.9770028109541297</c:v>
                </c:pt>
                <c:pt idx="514">
                  <c:v>0.9789072998643716</c:v>
                </c:pt>
                <c:pt idx="515">
                  <c:v>0.9808117887746136</c:v>
                </c:pt>
                <c:pt idx="516">
                  <c:v>0.9827162776848556</c:v>
                </c:pt>
                <c:pt idx="517">
                  <c:v>0.9846207665950976</c:v>
                </c:pt>
                <c:pt idx="518">
                  <c:v>0.9865252555053395</c:v>
                </c:pt>
                <c:pt idx="519">
                  <c:v>0.9884297444155815</c:v>
                </c:pt>
                <c:pt idx="520">
                  <c:v>0.9903342333258235</c:v>
                </c:pt>
                <c:pt idx="521">
                  <c:v>0.9922387222360655</c:v>
                </c:pt>
                <c:pt idx="522">
                  <c:v>0.9941432111463074</c:v>
                </c:pt>
                <c:pt idx="523">
                  <c:v>0.9960477000565494</c:v>
                </c:pt>
                <c:pt idx="524">
                  <c:v>0.9979521889667914</c:v>
                </c:pt>
                <c:pt idx="525">
                  <c:v>0.9998566778770334</c:v>
                </c:pt>
                <c:pt idx="526">
                  <c:v>1.0017611667872752</c:v>
                </c:pt>
                <c:pt idx="527">
                  <c:v>1.0036656556975172</c:v>
                </c:pt>
                <c:pt idx="528">
                  <c:v>1.0055701446077592</c:v>
                </c:pt>
                <c:pt idx="529">
                  <c:v>1.0074746335180012</c:v>
                </c:pt>
                <c:pt idx="530">
                  <c:v>1.0093791224282431</c:v>
                </c:pt>
                <c:pt idx="531">
                  <c:v>1.011283611338485</c:v>
                </c:pt>
                <c:pt idx="532">
                  <c:v>1.013188100248727</c:v>
                </c:pt>
                <c:pt idx="533">
                  <c:v>1.015092589158969</c:v>
                </c:pt>
                <c:pt idx="534">
                  <c:v>1.016997078069211</c:v>
                </c:pt>
                <c:pt idx="535">
                  <c:v>1.018901566979453</c:v>
                </c:pt>
                <c:pt idx="536">
                  <c:v>1.020806055889695</c:v>
                </c:pt>
                <c:pt idx="537">
                  <c:v>1.022710544799937</c:v>
                </c:pt>
                <c:pt idx="538">
                  <c:v>1.024615033710179</c:v>
                </c:pt>
                <c:pt idx="539">
                  <c:v>1.026519522620421</c:v>
                </c:pt>
                <c:pt idx="540">
                  <c:v>1.0284240115306629</c:v>
                </c:pt>
                <c:pt idx="541">
                  <c:v>1.0303285004409048</c:v>
                </c:pt>
                <c:pt idx="542">
                  <c:v>1.0322329893511468</c:v>
                </c:pt>
                <c:pt idx="543">
                  <c:v>1.0341374782613888</c:v>
                </c:pt>
                <c:pt idx="544">
                  <c:v>1.0360419671716308</c:v>
                </c:pt>
                <c:pt idx="545">
                  <c:v>1.0379464560818727</c:v>
                </c:pt>
                <c:pt idx="546">
                  <c:v>1.0398509449921147</c:v>
                </c:pt>
                <c:pt idx="547">
                  <c:v>1.0417554339023567</c:v>
                </c:pt>
                <c:pt idx="548">
                  <c:v>1.0436599228125987</c:v>
                </c:pt>
                <c:pt idx="549">
                  <c:v>1.0455644117228406</c:v>
                </c:pt>
                <c:pt idx="550">
                  <c:v>1.0474689006330826</c:v>
                </c:pt>
                <c:pt idx="551">
                  <c:v>1.0493733895433246</c:v>
                </c:pt>
                <c:pt idx="552">
                  <c:v>1.0512778784535666</c:v>
                </c:pt>
                <c:pt idx="553">
                  <c:v>1.0531823673638085</c:v>
                </c:pt>
                <c:pt idx="554">
                  <c:v>1.0550868562740505</c:v>
                </c:pt>
                <c:pt idx="555">
                  <c:v>1.0569913451842925</c:v>
                </c:pt>
                <c:pt idx="556">
                  <c:v>1.0588958340945345</c:v>
                </c:pt>
                <c:pt idx="557">
                  <c:v>1.0608003230047764</c:v>
                </c:pt>
                <c:pt idx="558">
                  <c:v>1.0627048119150184</c:v>
                </c:pt>
                <c:pt idx="559">
                  <c:v>1.0646093008252604</c:v>
                </c:pt>
                <c:pt idx="560">
                  <c:v>1.0665137897355024</c:v>
                </c:pt>
                <c:pt idx="561">
                  <c:v>1.0684182786457443</c:v>
                </c:pt>
                <c:pt idx="562">
                  <c:v>1.0703227675559863</c:v>
                </c:pt>
                <c:pt idx="563">
                  <c:v>1.072227256466228</c:v>
                </c:pt>
                <c:pt idx="564">
                  <c:v>1.07413174537647</c:v>
                </c:pt>
                <c:pt idx="565">
                  <c:v>1.076036234286712</c:v>
                </c:pt>
                <c:pt idx="566">
                  <c:v>1.077940723196954</c:v>
                </c:pt>
                <c:pt idx="567">
                  <c:v>1.079845212107196</c:v>
                </c:pt>
                <c:pt idx="568">
                  <c:v>1.081749701017438</c:v>
                </c:pt>
                <c:pt idx="569">
                  <c:v>1.08365418992768</c:v>
                </c:pt>
                <c:pt idx="570">
                  <c:v>1.0855586788379217</c:v>
                </c:pt>
                <c:pt idx="571">
                  <c:v>1.0874631677481637</c:v>
                </c:pt>
                <c:pt idx="572">
                  <c:v>1.0893676566584056</c:v>
                </c:pt>
                <c:pt idx="573">
                  <c:v>1.0912721455686476</c:v>
                </c:pt>
                <c:pt idx="574">
                  <c:v>1.0931766344788896</c:v>
                </c:pt>
                <c:pt idx="575">
                  <c:v>1.0950811233891315</c:v>
                </c:pt>
                <c:pt idx="576">
                  <c:v>1.0969856122993735</c:v>
                </c:pt>
                <c:pt idx="577">
                  <c:v>1.0988901012096155</c:v>
                </c:pt>
                <c:pt idx="578">
                  <c:v>1.1007945901198575</c:v>
                </c:pt>
                <c:pt idx="579">
                  <c:v>1.1026990790300994</c:v>
                </c:pt>
                <c:pt idx="580">
                  <c:v>1.1046035679403414</c:v>
                </c:pt>
                <c:pt idx="581">
                  <c:v>1.1065080568505834</c:v>
                </c:pt>
                <c:pt idx="582">
                  <c:v>1.1084125457608254</c:v>
                </c:pt>
                <c:pt idx="583">
                  <c:v>1.1103170346710673</c:v>
                </c:pt>
                <c:pt idx="584">
                  <c:v>1.1122215235813093</c:v>
                </c:pt>
                <c:pt idx="585">
                  <c:v>1.1141260124915513</c:v>
                </c:pt>
                <c:pt idx="586">
                  <c:v>1.1160305014017933</c:v>
                </c:pt>
                <c:pt idx="587">
                  <c:v>1.1179349903120352</c:v>
                </c:pt>
                <c:pt idx="588">
                  <c:v>1.1198394792222772</c:v>
                </c:pt>
                <c:pt idx="589">
                  <c:v>1.1217439681325192</c:v>
                </c:pt>
                <c:pt idx="590">
                  <c:v>1.1236484570427612</c:v>
                </c:pt>
                <c:pt idx="591">
                  <c:v>1.1255529459530031</c:v>
                </c:pt>
                <c:pt idx="592">
                  <c:v>1.1274574348632451</c:v>
                </c:pt>
                <c:pt idx="593">
                  <c:v>1.129361923773487</c:v>
                </c:pt>
                <c:pt idx="594">
                  <c:v>1.131266412683729</c:v>
                </c:pt>
                <c:pt idx="595">
                  <c:v>1.133170901593971</c:v>
                </c:pt>
                <c:pt idx="596">
                  <c:v>1.135075390504213</c:v>
                </c:pt>
                <c:pt idx="597">
                  <c:v>1.136979879414455</c:v>
                </c:pt>
                <c:pt idx="598">
                  <c:v>1.138884368324697</c:v>
                </c:pt>
                <c:pt idx="599">
                  <c:v>1.140788857234939</c:v>
                </c:pt>
                <c:pt idx="600">
                  <c:v>1.142693346145181</c:v>
                </c:pt>
                <c:pt idx="601">
                  <c:v>1.144597835055423</c:v>
                </c:pt>
                <c:pt idx="602">
                  <c:v>1.1465023239656649</c:v>
                </c:pt>
                <c:pt idx="603">
                  <c:v>1.1484068128759068</c:v>
                </c:pt>
                <c:pt idx="604">
                  <c:v>1.1503113017861488</c:v>
                </c:pt>
                <c:pt idx="605">
                  <c:v>1.1522157906963908</c:v>
                </c:pt>
                <c:pt idx="606">
                  <c:v>1.1541202796066328</c:v>
                </c:pt>
                <c:pt idx="607">
                  <c:v>1.1560247685168747</c:v>
                </c:pt>
                <c:pt idx="608">
                  <c:v>1.1579292574271167</c:v>
                </c:pt>
                <c:pt idx="609">
                  <c:v>1.1598337463373587</c:v>
                </c:pt>
                <c:pt idx="610">
                  <c:v>1.1617382352476007</c:v>
                </c:pt>
                <c:pt idx="611">
                  <c:v>1.1636427241578426</c:v>
                </c:pt>
                <c:pt idx="612">
                  <c:v>1.1655472130680846</c:v>
                </c:pt>
                <c:pt idx="613">
                  <c:v>1.1674517019783266</c:v>
                </c:pt>
                <c:pt idx="614">
                  <c:v>1.1693561908885683</c:v>
                </c:pt>
                <c:pt idx="615">
                  <c:v>1.1712606797988103</c:v>
                </c:pt>
                <c:pt idx="616">
                  <c:v>1.1731651687090523</c:v>
                </c:pt>
                <c:pt idx="617">
                  <c:v>1.1750696576192943</c:v>
                </c:pt>
                <c:pt idx="618">
                  <c:v>1.1769741465295362</c:v>
                </c:pt>
                <c:pt idx="619">
                  <c:v>1.1788786354397782</c:v>
                </c:pt>
                <c:pt idx="620">
                  <c:v>1.1807831243500202</c:v>
                </c:pt>
                <c:pt idx="621">
                  <c:v>1.1826876132602622</c:v>
                </c:pt>
                <c:pt idx="622">
                  <c:v>1.1845921021705041</c:v>
                </c:pt>
                <c:pt idx="623">
                  <c:v>1.1864965910807461</c:v>
                </c:pt>
                <c:pt idx="624">
                  <c:v>1.188401079990988</c:v>
                </c:pt>
                <c:pt idx="625">
                  <c:v>1.19030556890123</c:v>
                </c:pt>
                <c:pt idx="626">
                  <c:v>1.192210057811472</c:v>
                </c:pt>
                <c:pt idx="627">
                  <c:v>1.194114546721714</c:v>
                </c:pt>
                <c:pt idx="628">
                  <c:v>1.196019035631956</c:v>
                </c:pt>
                <c:pt idx="629">
                  <c:v>1.197923524542198</c:v>
                </c:pt>
                <c:pt idx="630">
                  <c:v>1.19982801345244</c:v>
                </c:pt>
                <c:pt idx="631">
                  <c:v>1.201732502362682</c:v>
                </c:pt>
                <c:pt idx="632">
                  <c:v>1.203636991272924</c:v>
                </c:pt>
                <c:pt idx="633">
                  <c:v>1.2055414801831659</c:v>
                </c:pt>
                <c:pt idx="634">
                  <c:v>1.2074459690934078</c:v>
                </c:pt>
                <c:pt idx="635">
                  <c:v>1.2093504580036498</c:v>
                </c:pt>
                <c:pt idx="636">
                  <c:v>1.2112549469138918</c:v>
                </c:pt>
                <c:pt idx="637">
                  <c:v>1.2131594358241338</c:v>
                </c:pt>
                <c:pt idx="638">
                  <c:v>1.2150639247343757</c:v>
                </c:pt>
                <c:pt idx="639">
                  <c:v>1.2169684136446177</c:v>
                </c:pt>
                <c:pt idx="640">
                  <c:v>1.2188729025548597</c:v>
                </c:pt>
                <c:pt idx="641">
                  <c:v>1.2207773914651017</c:v>
                </c:pt>
                <c:pt idx="642">
                  <c:v>1.2226818803753436</c:v>
                </c:pt>
                <c:pt idx="643">
                  <c:v>1.2245863692855856</c:v>
                </c:pt>
                <c:pt idx="644">
                  <c:v>1.2264908581958276</c:v>
                </c:pt>
                <c:pt idx="645">
                  <c:v>1.2283953471060696</c:v>
                </c:pt>
                <c:pt idx="646">
                  <c:v>1.2302998360163115</c:v>
                </c:pt>
                <c:pt idx="647">
                  <c:v>1.2322043249265535</c:v>
                </c:pt>
                <c:pt idx="648">
                  <c:v>1.2341088138367955</c:v>
                </c:pt>
                <c:pt idx="649">
                  <c:v>1.2360133027470375</c:v>
                </c:pt>
                <c:pt idx="650">
                  <c:v>1.2379177916572794</c:v>
                </c:pt>
                <c:pt idx="651">
                  <c:v>1.2398222805675214</c:v>
                </c:pt>
                <c:pt idx="652">
                  <c:v>1.2417267694777634</c:v>
                </c:pt>
                <c:pt idx="653">
                  <c:v>1.2436312583880054</c:v>
                </c:pt>
                <c:pt idx="654">
                  <c:v>1.2455357472982473</c:v>
                </c:pt>
                <c:pt idx="655">
                  <c:v>1.2474402362084893</c:v>
                </c:pt>
                <c:pt idx="656">
                  <c:v>1.2493447251187313</c:v>
                </c:pt>
                <c:pt idx="657">
                  <c:v>1.2512492140289733</c:v>
                </c:pt>
                <c:pt idx="658">
                  <c:v>1.2531537029392152</c:v>
                </c:pt>
                <c:pt idx="659">
                  <c:v>1.255058191849457</c:v>
                </c:pt>
                <c:pt idx="660">
                  <c:v>1.256962680759699</c:v>
                </c:pt>
                <c:pt idx="661">
                  <c:v>1.258867169669941</c:v>
                </c:pt>
                <c:pt idx="662">
                  <c:v>1.260771658580183</c:v>
                </c:pt>
                <c:pt idx="663">
                  <c:v>1.262676147490425</c:v>
                </c:pt>
                <c:pt idx="664">
                  <c:v>1.2645806364006669</c:v>
                </c:pt>
                <c:pt idx="665">
                  <c:v>1.2664851253109088</c:v>
                </c:pt>
                <c:pt idx="666">
                  <c:v>1.2683896142211508</c:v>
                </c:pt>
                <c:pt idx="667">
                  <c:v>1.2702941031313928</c:v>
                </c:pt>
                <c:pt idx="668">
                  <c:v>1.2721985920416348</c:v>
                </c:pt>
                <c:pt idx="669">
                  <c:v>1.2741030809518767</c:v>
                </c:pt>
                <c:pt idx="670">
                  <c:v>1.2760075698621187</c:v>
                </c:pt>
                <c:pt idx="671">
                  <c:v>1.2779120587723607</c:v>
                </c:pt>
                <c:pt idx="672">
                  <c:v>1.2798165476826027</c:v>
                </c:pt>
                <c:pt idx="673">
                  <c:v>1.2817210365928446</c:v>
                </c:pt>
                <c:pt idx="674">
                  <c:v>1.2836255255030866</c:v>
                </c:pt>
                <c:pt idx="675">
                  <c:v>1.2855300144133286</c:v>
                </c:pt>
                <c:pt idx="676">
                  <c:v>1.2874345033235706</c:v>
                </c:pt>
                <c:pt idx="677">
                  <c:v>1.2893389922338125</c:v>
                </c:pt>
                <c:pt idx="678">
                  <c:v>1.2912434811440545</c:v>
                </c:pt>
                <c:pt idx="679">
                  <c:v>1.2931479700542965</c:v>
                </c:pt>
                <c:pt idx="680">
                  <c:v>1.2950524589645385</c:v>
                </c:pt>
                <c:pt idx="681">
                  <c:v>1.2969569478747804</c:v>
                </c:pt>
                <c:pt idx="682">
                  <c:v>1.2988614367850224</c:v>
                </c:pt>
                <c:pt idx="683">
                  <c:v>1.3007659256952644</c:v>
                </c:pt>
                <c:pt idx="684">
                  <c:v>1.3026704146055064</c:v>
                </c:pt>
                <c:pt idx="685">
                  <c:v>1.3045749035157483</c:v>
                </c:pt>
                <c:pt idx="686">
                  <c:v>1.3064793924259903</c:v>
                </c:pt>
                <c:pt idx="687">
                  <c:v>1.3083838813362323</c:v>
                </c:pt>
                <c:pt idx="688">
                  <c:v>1.310288370246474</c:v>
                </c:pt>
                <c:pt idx="689">
                  <c:v>1.312192859156716</c:v>
                </c:pt>
                <c:pt idx="690">
                  <c:v>1.314097348066958</c:v>
                </c:pt>
                <c:pt idx="691">
                  <c:v>1.3160018369772</c:v>
                </c:pt>
                <c:pt idx="692">
                  <c:v>1.317906325887442</c:v>
                </c:pt>
                <c:pt idx="693">
                  <c:v>1.319810814797684</c:v>
                </c:pt>
                <c:pt idx="694">
                  <c:v>1.321715303707926</c:v>
                </c:pt>
                <c:pt idx="695">
                  <c:v>1.3236197926181679</c:v>
                </c:pt>
                <c:pt idx="696">
                  <c:v>1.3255242815284098</c:v>
                </c:pt>
                <c:pt idx="697">
                  <c:v>1.3274287704386518</c:v>
                </c:pt>
                <c:pt idx="698">
                  <c:v>1.3293332593488938</c:v>
                </c:pt>
                <c:pt idx="699">
                  <c:v>1.3312377482591358</c:v>
                </c:pt>
                <c:pt idx="700">
                  <c:v>1.3331422371693777</c:v>
                </c:pt>
                <c:pt idx="701">
                  <c:v>1.3350467260796197</c:v>
                </c:pt>
                <c:pt idx="702">
                  <c:v>1.3369512149898617</c:v>
                </c:pt>
                <c:pt idx="703">
                  <c:v>1.3388557039001037</c:v>
                </c:pt>
                <c:pt idx="704">
                  <c:v>1.3407601928103456</c:v>
                </c:pt>
                <c:pt idx="705">
                  <c:v>1.3426646817205876</c:v>
                </c:pt>
                <c:pt idx="706">
                  <c:v>1.3445691706308294</c:v>
                </c:pt>
                <c:pt idx="707">
                  <c:v>1.3464736595410713</c:v>
                </c:pt>
                <c:pt idx="708">
                  <c:v>1.3483781484513133</c:v>
                </c:pt>
                <c:pt idx="709">
                  <c:v>1.3502826373615553</c:v>
                </c:pt>
                <c:pt idx="710">
                  <c:v>1.3521871262717973</c:v>
                </c:pt>
                <c:pt idx="711">
                  <c:v>1.3540916151820392</c:v>
                </c:pt>
                <c:pt idx="712">
                  <c:v>1.3559961040922812</c:v>
                </c:pt>
                <c:pt idx="713">
                  <c:v>1.3579005930025232</c:v>
                </c:pt>
                <c:pt idx="714">
                  <c:v>1.3598050819127652</c:v>
                </c:pt>
                <c:pt idx="715">
                  <c:v>1.3617095708230071</c:v>
                </c:pt>
                <c:pt idx="716">
                  <c:v>1.3636140597332491</c:v>
                </c:pt>
                <c:pt idx="717">
                  <c:v>1.365518548643491</c:v>
                </c:pt>
                <c:pt idx="718">
                  <c:v>1.367423037553733</c:v>
                </c:pt>
                <c:pt idx="719">
                  <c:v>1.369327526463975</c:v>
                </c:pt>
                <c:pt idx="720">
                  <c:v>1.371232015374217</c:v>
                </c:pt>
                <c:pt idx="721">
                  <c:v>1.373136504284459</c:v>
                </c:pt>
                <c:pt idx="722">
                  <c:v>1.375040993194701</c:v>
                </c:pt>
                <c:pt idx="723">
                  <c:v>1.376945482104943</c:v>
                </c:pt>
                <c:pt idx="724">
                  <c:v>1.378849971015185</c:v>
                </c:pt>
                <c:pt idx="725">
                  <c:v>1.380754459925427</c:v>
                </c:pt>
                <c:pt idx="726">
                  <c:v>1.3826589488356689</c:v>
                </c:pt>
                <c:pt idx="727">
                  <c:v>1.3845634377459108</c:v>
                </c:pt>
                <c:pt idx="728">
                  <c:v>1.3864679266561528</c:v>
                </c:pt>
                <c:pt idx="729">
                  <c:v>1.3883724155663948</c:v>
                </c:pt>
                <c:pt idx="730">
                  <c:v>1.3902769044766368</c:v>
                </c:pt>
                <c:pt idx="731">
                  <c:v>1.3921813933868787</c:v>
                </c:pt>
                <c:pt idx="732">
                  <c:v>1.3940858822971207</c:v>
                </c:pt>
                <c:pt idx="733">
                  <c:v>1.3959903712073627</c:v>
                </c:pt>
                <c:pt idx="734">
                  <c:v>1.3978948601176047</c:v>
                </c:pt>
                <c:pt idx="735">
                  <c:v>1.3997993490278466</c:v>
                </c:pt>
                <c:pt idx="736">
                  <c:v>1.4017038379380886</c:v>
                </c:pt>
                <c:pt idx="737">
                  <c:v>1.4036083268483306</c:v>
                </c:pt>
                <c:pt idx="738">
                  <c:v>1.4055128157585726</c:v>
                </c:pt>
                <c:pt idx="739">
                  <c:v>1.4074173046688145</c:v>
                </c:pt>
                <c:pt idx="740">
                  <c:v>1.4093217935790565</c:v>
                </c:pt>
                <c:pt idx="741">
                  <c:v>1.4112262824892985</c:v>
                </c:pt>
                <c:pt idx="742">
                  <c:v>1.4131307713995405</c:v>
                </c:pt>
                <c:pt idx="743">
                  <c:v>1.4150352603097824</c:v>
                </c:pt>
                <c:pt idx="744">
                  <c:v>1.4169397492200244</c:v>
                </c:pt>
                <c:pt idx="745">
                  <c:v>1.4188442381302664</c:v>
                </c:pt>
                <c:pt idx="746">
                  <c:v>1.4207487270405084</c:v>
                </c:pt>
                <c:pt idx="747">
                  <c:v>1.4226532159507503</c:v>
                </c:pt>
                <c:pt idx="748">
                  <c:v>1.4245577048609923</c:v>
                </c:pt>
                <c:pt idx="749">
                  <c:v>1.4264621937712343</c:v>
                </c:pt>
                <c:pt idx="750">
                  <c:v>1.4283666826814763</c:v>
                </c:pt>
                <c:pt idx="751">
                  <c:v>1.430271171591718</c:v>
                </c:pt>
                <c:pt idx="752">
                  <c:v>1.43217566050196</c:v>
                </c:pt>
                <c:pt idx="753">
                  <c:v>1.434080149412202</c:v>
                </c:pt>
                <c:pt idx="754">
                  <c:v>1.435984638322444</c:v>
                </c:pt>
                <c:pt idx="755">
                  <c:v>1.437889127232686</c:v>
                </c:pt>
                <c:pt idx="756">
                  <c:v>1.439793616142928</c:v>
                </c:pt>
                <c:pt idx="757">
                  <c:v>1.4416981050531699</c:v>
                </c:pt>
                <c:pt idx="758">
                  <c:v>1.4436025939634118</c:v>
                </c:pt>
                <c:pt idx="759">
                  <c:v>1.4455070828736538</c:v>
                </c:pt>
                <c:pt idx="760">
                  <c:v>1.4474115717838958</c:v>
                </c:pt>
                <c:pt idx="761">
                  <c:v>1.4493160606941378</c:v>
                </c:pt>
                <c:pt idx="762">
                  <c:v>1.4512205496043797</c:v>
                </c:pt>
                <c:pt idx="763">
                  <c:v>1.4531250385146217</c:v>
                </c:pt>
                <c:pt idx="764">
                  <c:v>1.4550295274248637</c:v>
                </c:pt>
                <c:pt idx="765">
                  <c:v>1.4569340163351057</c:v>
                </c:pt>
                <c:pt idx="766">
                  <c:v>1.4588385052453476</c:v>
                </c:pt>
                <c:pt idx="767">
                  <c:v>1.4607429941555896</c:v>
                </c:pt>
                <c:pt idx="768">
                  <c:v>1.4626474830658316</c:v>
                </c:pt>
                <c:pt idx="769">
                  <c:v>1.4645519719760736</c:v>
                </c:pt>
                <c:pt idx="770">
                  <c:v>1.4664564608863155</c:v>
                </c:pt>
                <c:pt idx="771">
                  <c:v>1.4683609497965575</c:v>
                </c:pt>
                <c:pt idx="772">
                  <c:v>1.4702654387067995</c:v>
                </c:pt>
                <c:pt idx="773">
                  <c:v>1.4721699276170415</c:v>
                </c:pt>
                <c:pt idx="774">
                  <c:v>1.4740744165272834</c:v>
                </c:pt>
                <c:pt idx="775">
                  <c:v>1.4759789054375254</c:v>
                </c:pt>
                <c:pt idx="776">
                  <c:v>1.4778833943477674</c:v>
                </c:pt>
                <c:pt idx="777">
                  <c:v>1.4797878832580094</c:v>
                </c:pt>
                <c:pt idx="778">
                  <c:v>1.4816923721682513</c:v>
                </c:pt>
                <c:pt idx="779">
                  <c:v>1.4835968610784933</c:v>
                </c:pt>
                <c:pt idx="780">
                  <c:v>1.4855013499887353</c:v>
                </c:pt>
                <c:pt idx="781">
                  <c:v>1.4874058388989773</c:v>
                </c:pt>
                <c:pt idx="782">
                  <c:v>1.4893103278092192</c:v>
                </c:pt>
                <c:pt idx="783">
                  <c:v>1.4912148167194612</c:v>
                </c:pt>
                <c:pt idx="784">
                  <c:v>1.4931193056297032</c:v>
                </c:pt>
                <c:pt idx="785">
                  <c:v>1.4950237945399452</c:v>
                </c:pt>
                <c:pt idx="786">
                  <c:v>1.4969282834501871</c:v>
                </c:pt>
                <c:pt idx="787">
                  <c:v>1.498832772360429</c:v>
                </c:pt>
                <c:pt idx="788">
                  <c:v>1.500737261270671</c:v>
                </c:pt>
                <c:pt idx="789">
                  <c:v>1.502641750180913</c:v>
                </c:pt>
                <c:pt idx="790">
                  <c:v>1.504546239091155</c:v>
                </c:pt>
                <c:pt idx="791">
                  <c:v>1.506450728001397</c:v>
                </c:pt>
                <c:pt idx="792">
                  <c:v>1.508355216911639</c:v>
                </c:pt>
                <c:pt idx="793">
                  <c:v>1.510259705821881</c:v>
                </c:pt>
                <c:pt idx="794">
                  <c:v>1.512164194732123</c:v>
                </c:pt>
                <c:pt idx="795">
                  <c:v>1.5140686836423647</c:v>
                </c:pt>
                <c:pt idx="796">
                  <c:v>1.5159731725526067</c:v>
                </c:pt>
                <c:pt idx="797">
                  <c:v>1.5178776614628486</c:v>
                </c:pt>
                <c:pt idx="798">
                  <c:v>1.5197821503730906</c:v>
                </c:pt>
                <c:pt idx="799">
                  <c:v>1.5216866392833326</c:v>
                </c:pt>
                <c:pt idx="800">
                  <c:v>1.5235911281935746</c:v>
                </c:pt>
                <c:pt idx="801">
                  <c:v>1.5254956171038165</c:v>
                </c:pt>
                <c:pt idx="802">
                  <c:v>1.5274001060140585</c:v>
                </c:pt>
                <c:pt idx="803">
                  <c:v>1.5293045949243005</c:v>
                </c:pt>
                <c:pt idx="804">
                  <c:v>1.5312090838345425</c:v>
                </c:pt>
                <c:pt idx="805">
                  <c:v>1.5331135727447844</c:v>
                </c:pt>
                <c:pt idx="806">
                  <c:v>1.5350180616550264</c:v>
                </c:pt>
                <c:pt idx="807">
                  <c:v>1.5369225505652684</c:v>
                </c:pt>
                <c:pt idx="808">
                  <c:v>1.5388270394755104</c:v>
                </c:pt>
                <c:pt idx="809">
                  <c:v>1.5407315283857523</c:v>
                </c:pt>
                <c:pt idx="810">
                  <c:v>1.5426360172959943</c:v>
                </c:pt>
                <c:pt idx="811">
                  <c:v>1.5445405062062363</c:v>
                </c:pt>
                <c:pt idx="812">
                  <c:v>1.5464449951164783</c:v>
                </c:pt>
                <c:pt idx="813">
                  <c:v>1.54834948402672</c:v>
                </c:pt>
                <c:pt idx="814">
                  <c:v>1.550253972936962</c:v>
                </c:pt>
                <c:pt idx="815">
                  <c:v>1.552158461847204</c:v>
                </c:pt>
                <c:pt idx="816">
                  <c:v>1.554062950757446</c:v>
                </c:pt>
                <c:pt idx="817">
                  <c:v>1.555967439667688</c:v>
                </c:pt>
                <c:pt idx="818">
                  <c:v>1.5578719285779299</c:v>
                </c:pt>
                <c:pt idx="819">
                  <c:v>1.5597764174881719</c:v>
                </c:pt>
                <c:pt idx="820">
                  <c:v>1.5616809063984138</c:v>
                </c:pt>
                <c:pt idx="821">
                  <c:v>1.5635853953086558</c:v>
                </c:pt>
                <c:pt idx="822">
                  <c:v>1.5654898842188978</c:v>
                </c:pt>
                <c:pt idx="823">
                  <c:v>1.5673943731291398</c:v>
                </c:pt>
                <c:pt idx="824">
                  <c:v>1.5692988620393817</c:v>
                </c:pt>
                <c:pt idx="825">
                  <c:v>1.5712033509496237</c:v>
                </c:pt>
                <c:pt idx="826">
                  <c:v>1.5731078398598657</c:v>
                </c:pt>
                <c:pt idx="827">
                  <c:v>1.5750123287701077</c:v>
                </c:pt>
                <c:pt idx="828">
                  <c:v>1.5769168176803496</c:v>
                </c:pt>
                <c:pt idx="829">
                  <c:v>1.5788213065905916</c:v>
                </c:pt>
                <c:pt idx="830">
                  <c:v>1.5807257955008336</c:v>
                </c:pt>
                <c:pt idx="831">
                  <c:v>1.5826302844110756</c:v>
                </c:pt>
                <c:pt idx="832">
                  <c:v>1.5845347733213175</c:v>
                </c:pt>
                <c:pt idx="833">
                  <c:v>1.5864392622315595</c:v>
                </c:pt>
                <c:pt idx="834">
                  <c:v>1.5883437511418015</c:v>
                </c:pt>
                <c:pt idx="835">
                  <c:v>1.5902482400520435</c:v>
                </c:pt>
                <c:pt idx="836">
                  <c:v>1.5921527289622854</c:v>
                </c:pt>
                <c:pt idx="837">
                  <c:v>1.5940572178725274</c:v>
                </c:pt>
                <c:pt idx="838">
                  <c:v>1.5959617067827694</c:v>
                </c:pt>
                <c:pt idx="839">
                  <c:v>1.5978661956930114</c:v>
                </c:pt>
                <c:pt idx="840">
                  <c:v>1.5997706846032533</c:v>
                </c:pt>
                <c:pt idx="841">
                  <c:v>1.6016751735134953</c:v>
                </c:pt>
                <c:pt idx="842">
                  <c:v>1.603579662423737</c:v>
                </c:pt>
                <c:pt idx="843">
                  <c:v>1.605484151333979</c:v>
                </c:pt>
                <c:pt idx="844">
                  <c:v>1.607388640244221</c:v>
                </c:pt>
                <c:pt idx="845">
                  <c:v>1.609293129154463</c:v>
                </c:pt>
                <c:pt idx="846">
                  <c:v>1.611197618064705</c:v>
                </c:pt>
                <c:pt idx="847">
                  <c:v>1.613102106974947</c:v>
                </c:pt>
                <c:pt idx="848">
                  <c:v>1.615006595885189</c:v>
                </c:pt>
                <c:pt idx="849">
                  <c:v>1.6169110847954309</c:v>
                </c:pt>
                <c:pt idx="850">
                  <c:v>1.6188155737056729</c:v>
                </c:pt>
                <c:pt idx="851">
                  <c:v>1.6207200626159148</c:v>
                </c:pt>
                <c:pt idx="852">
                  <c:v>1.6226245515261568</c:v>
                </c:pt>
                <c:pt idx="853">
                  <c:v>1.6245290404363988</c:v>
                </c:pt>
                <c:pt idx="854">
                  <c:v>1.6264335293466408</c:v>
                </c:pt>
                <c:pt idx="855">
                  <c:v>1.6283380182568827</c:v>
                </c:pt>
                <c:pt idx="856">
                  <c:v>1.6302425071671247</c:v>
                </c:pt>
                <c:pt idx="857">
                  <c:v>1.6321469960773667</c:v>
                </c:pt>
                <c:pt idx="858">
                  <c:v>1.6340514849876087</c:v>
                </c:pt>
                <c:pt idx="859">
                  <c:v>1.6359559738978506</c:v>
                </c:pt>
                <c:pt idx="860">
                  <c:v>1.6378604628080926</c:v>
                </c:pt>
                <c:pt idx="861">
                  <c:v>1.6397649517183346</c:v>
                </c:pt>
                <c:pt idx="862">
                  <c:v>1.6416694406285766</c:v>
                </c:pt>
                <c:pt idx="863">
                  <c:v>1.6435739295388185</c:v>
                </c:pt>
                <c:pt idx="864">
                  <c:v>1.6454784184490605</c:v>
                </c:pt>
                <c:pt idx="865">
                  <c:v>1.6473829073593025</c:v>
                </c:pt>
                <c:pt idx="866">
                  <c:v>1.6492873962695445</c:v>
                </c:pt>
                <c:pt idx="867">
                  <c:v>1.6511918851797864</c:v>
                </c:pt>
                <c:pt idx="868">
                  <c:v>1.6530963740900284</c:v>
                </c:pt>
                <c:pt idx="869">
                  <c:v>1.6550008630002704</c:v>
                </c:pt>
                <c:pt idx="870">
                  <c:v>1.6569053519105124</c:v>
                </c:pt>
                <c:pt idx="871">
                  <c:v>1.6588098408207543</c:v>
                </c:pt>
                <c:pt idx="872">
                  <c:v>1.6607143297309963</c:v>
                </c:pt>
                <c:pt idx="873">
                  <c:v>1.6626188186412383</c:v>
                </c:pt>
                <c:pt idx="874">
                  <c:v>1.6645233075514803</c:v>
                </c:pt>
                <c:pt idx="875">
                  <c:v>1.6664277964617222</c:v>
                </c:pt>
                <c:pt idx="876">
                  <c:v>1.6683322853719642</c:v>
                </c:pt>
                <c:pt idx="877">
                  <c:v>1.6702367742822062</c:v>
                </c:pt>
                <c:pt idx="878">
                  <c:v>1.6721412631924482</c:v>
                </c:pt>
                <c:pt idx="879">
                  <c:v>1.6740457521026901</c:v>
                </c:pt>
                <c:pt idx="880">
                  <c:v>1.675950241012932</c:v>
                </c:pt>
                <c:pt idx="881">
                  <c:v>1.677854729923174</c:v>
                </c:pt>
                <c:pt idx="882">
                  <c:v>1.679759218833416</c:v>
                </c:pt>
                <c:pt idx="883">
                  <c:v>1.681663707743658</c:v>
                </c:pt>
                <c:pt idx="884">
                  <c:v>1.6835681966539</c:v>
                </c:pt>
                <c:pt idx="885">
                  <c:v>1.685472685564142</c:v>
                </c:pt>
                <c:pt idx="886">
                  <c:v>1.687377174474384</c:v>
                </c:pt>
                <c:pt idx="887">
                  <c:v>1.6892816633846257</c:v>
                </c:pt>
                <c:pt idx="888">
                  <c:v>1.6911861522948677</c:v>
                </c:pt>
                <c:pt idx="889">
                  <c:v>1.6930906412051097</c:v>
                </c:pt>
                <c:pt idx="890">
                  <c:v>1.6949951301153516</c:v>
                </c:pt>
                <c:pt idx="891">
                  <c:v>1.6968996190255936</c:v>
                </c:pt>
                <c:pt idx="892">
                  <c:v>1.6988041079358356</c:v>
                </c:pt>
                <c:pt idx="893">
                  <c:v>1.7007085968460776</c:v>
                </c:pt>
                <c:pt idx="894">
                  <c:v>1.7026130857563195</c:v>
                </c:pt>
                <c:pt idx="895">
                  <c:v>1.7045175746665615</c:v>
                </c:pt>
                <c:pt idx="896">
                  <c:v>1.7064220635768035</c:v>
                </c:pt>
                <c:pt idx="897">
                  <c:v>1.7083265524870455</c:v>
                </c:pt>
                <c:pt idx="898">
                  <c:v>1.7102310413972874</c:v>
                </c:pt>
                <c:pt idx="899">
                  <c:v>1.7121355303075294</c:v>
                </c:pt>
                <c:pt idx="900">
                  <c:v>1.7140400192177714</c:v>
                </c:pt>
                <c:pt idx="901">
                  <c:v>1.7159445081280134</c:v>
                </c:pt>
                <c:pt idx="902">
                  <c:v>1.7178489970382553</c:v>
                </c:pt>
                <c:pt idx="903">
                  <c:v>1.7197534859484973</c:v>
                </c:pt>
                <c:pt idx="904">
                  <c:v>1.7216579748587393</c:v>
                </c:pt>
                <c:pt idx="905">
                  <c:v>1.7235624637689813</c:v>
                </c:pt>
                <c:pt idx="906">
                  <c:v>1.7254669526792232</c:v>
                </c:pt>
                <c:pt idx="907">
                  <c:v>1.7273714415894652</c:v>
                </c:pt>
                <c:pt idx="908">
                  <c:v>1.7292759304997072</c:v>
                </c:pt>
                <c:pt idx="909">
                  <c:v>1.7311804194099492</c:v>
                </c:pt>
                <c:pt idx="910">
                  <c:v>1.7330849083201911</c:v>
                </c:pt>
                <c:pt idx="911">
                  <c:v>1.734989397230433</c:v>
                </c:pt>
                <c:pt idx="912">
                  <c:v>1.736893886140675</c:v>
                </c:pt>
                <c:pt idx="913">
                  <c:v>1.738798375050917</c:v>
                </c:pt>
                <c:pt idx="914">
                  <c:v>1.740702863961159</c:v>
                </c:pt>
                <c:pt idx="915">
                  <c:v>1.742607352871401</c:v>
                </c:pt>
                <c:pt idx="916">
                  <c:v>1.744511841781643</c:v>
                </c:pt>
                <c:pt idx="917">
                  <c:v>1.746416330691885</c:v>
                </c:pt>
                <c:pt idx="918">
                  <c:v>1.748320819602127</c:v>
                </c:pt>
                <c:pt idx="919">
                  <c:v>1.750225308512369</c:v>
                </c:pt>
                <c:pt idx="920">
                  <c:v>1.7521297974226109</c:v>
                </c:pt>
                <c:pt idx="921">
                  <c:v>1.7540342863328529</c:v>
                </c:pt>
                <c:pt idx="922">
                  <c:v>1.7559387752430948</c:v>
                </c:pt>
                <c:pt idx="923">
                  <c:v>1.7578432641533368</c:v>
                </c:pt>
                <c:pt idx="924">
                  <c:v>1.7597477530635788</c:v>
                </c:pt>
                <c:pt idx="925">
                  <c:v>1.7616522419738208</c:v>
                </c:pt>
                <c:pt idx="926">
                  <c:v>1.7635567308840627</c:v>
                </c:pt>
                <c:pt idx="927">
                  <c:v>1.7654612197943047</c:v>
                </c:pt>
                <c:pt idx="928">
                  <c:v>1.7673657087045467</c:v>
                </c:pt>
                <c:pt idx="929">
                  <c:v>1.7692701976147887</c:v>
                </c:pt>
                <c:pt idx="930">
                  <c:v>1.7711746865250306</c:v>
                </c:pt>
                <c:pt idx="931">
                  <c:v>1.7730791754352724</c:v>
                </c:pt>
                <c:pt idx="932">
                  <c:v>1.7749836643455144</c:v>
                </c:pt>
                <c:pt idx="933">
                  <c:v>1.7768881532557563</c:v>
                </c:pt>
                <c:pt idx="934">
                  <c:v>1.7787926421659983</c:v>
                </c:pt>
                <c:pt idx="935">
                  <c:v>1.7806971310762403</c:v>
                </c:pt>
                <c:pt idx="936">
                  <c:v>1.7826016199864823</c:v>
                </c:pt>
                <c:pt idx="937">
                  <c:v>1.7845061088967242</c:v>
                </c:pt>
                <c:pt idx="938">
                  <c:v>1.786410597806966</c:v>
                </c:pt>
                <c:pt idx="939">
                  <c:v>1.788315086717208</c:v>
                </c:pt>
                <c:pt idx="940">
                  <c:v>1.79021957562745</c:v>
                </c:pt>
                <c:pt idx="941">
                  <c:v>1.792124064537692</c:v>
                </c:pt>
                <c:pt idx="942">
                  <c:v>1.7940285534479339</c:v>
                </c:pt>
                <c:pt idx="943">
                  <c:v>1.7959330423581759</c:v>
                </c:pt>
                <c:pt idx="944">
                  <c:v>1.7978375312684178</c:v>
                </c:pt>
                <c:pt idx="945">
                  <c:v>1.7997420201786598</c:v>
                </c:pt>
                <c:pt idx="946">
                  <c:v>1.8016465090889018</c:v>
                </c:pt>
                <c:pt idx="947">
                  <c:v>1.8035509979991438</c:v>
                </c:pt>
                <c:pt idx="948">
                  <c:v>1.8054554869093857</c:v>
                </c:pt>
                <c:pt idx="949">
                  <c:v>1.8073599758196277</c:v>
                </c:pt>
                <c:pt idx="950">
                  <c:v>1.8092644647298697</c:v>
                </c:pt>
                <c:pt idx="951">
                  <c:v>1.8111689536401117</c:v>
                </c:pt>
                <c:pt idx="952">
                  <c:v>1.8130734425503536</c:v>
                </c:pt>
                <c:pt idx="953">
                  <c:v>1.8149779314605956</c:v>
                </c:pt>
                <c:pt idx="954">
                  <c:v>1.8168824203708376</c:v>
                </c:pt>
                <c:pt idx="955">
                  <c:v>1.8187869092810796</c:v>
                </c:pt>
                <c:pt idx="956">
                  <c:v>1.8206913981913215</c:v>
                </c:pt>
                <c:pt idx="957">
                  <c:v>1.8225958871015635</c:v>
                </c:pt>
                <c:pt idx="958">
                  <c:v>1.8245003760118055</c:v>
                </c:pt>
                <c:pt idx="959">
                  <c:v>1.8264048649220475</c:v>
                </c:pt>
                <c:pt idx="960">
                  <c:v>1.8283093538322894</c:v>
                </c:pt>
                <c:pt idx="961">
                  <c:v>1.8302138427425314</c:v>
                </c:pt>
                <c:pt idx="962">
                  <c:v>1.8321183316527734</c:v>
                </c:pt>
                <c:pt idx="963">
                  <c:v>1.8340228205630154</c:v>
                </c:pt>
                <c:pt idx="964">
                  <c:v>1.8359273094732573</c:v>
                </c:pt>
                <c:pt idx="965">
                  <c:v>1.8378317983834993</c:v>
                </c:pt>
                <c:pt idx="966">
                  <c:v>1.8397362872937413</c:v>
                </c:pt>
                <c:pt idx="967">
                  <c:v>1.8416407762039833</c:v>
                </c:pt>
                <c:pt idx="968">
                  <c:v>1.8435452651142252</c:v>
                </c:pt>
                <c:pt idx="969">
                  <c:v>1.8454497540244672</c:v>
                </c:pt>
                <c:pt idx="970">
                  <c:v>1.8473542429347092</c:v>
                </c:pt>
                <c:pt idx="971">
                  <c:v>1.8492587318449512</c:v>
                </c:pt>
                <c:pt idx="972">
                  <c:v>1.8511632207551931</c:v>
                </c:pt>
                <c:pt idx="973">
                  <c:v>1.853067709665435</c:v>
                </c:pt>
                <c:pt idx="974">
                  <c:v>1.854972198575677</c:v>
                </c:pt>
                <c:pt idx="975">
                  <c:v>1.856876687485919</c:v>
                </c:pt>
                <c:pt idx="976">
                  <c:v>1.858781176396161</c:v>
                </c:pt>
                <c:pt idx="977">
                  <c:v>1.860685665306403</c:v>
                </c:pt>
                <c:pt idx="978">
                  <c:v>1.8625901542166448</c:v>
                </c:pt>
                <c:pt idx="979">
                  <c:v>1.8644946431268867</c:v>
                </c:pt>
                <c:pt idx="980">
                  <c:v>1.8663991320371287</c:v>
                </c:pt>
                <c:pt idx="981">
                  <c:v>1.8683036209473707</c:v>
                </c:pt>
                <c:pt idx="982">
                  <c:v>1.8702081098576127</c:v>
                </c:pt>
                <c:pt idx="983">
                  <c:v>1.8721125987678546</c:v>
                </c:pt>
                <c:pt idx="984">
                  <c:v>1.8740170876780966</c:v>
                </c:pt>
                <c:pt idx="985">
                  <c:v>1.8759215765883386</c:v>
                </c:pt>
                <c:pt idx="986">
                  <c:v>1.8778260654985806</c:v>
                </c:pt>
                <c:pt idx="987">
                  <c:v>1.8797305544088225</c:v>
                </c:pt>
                <c:pt idx="988">
                  <c:v>1.8816350433190645</c:v>
                </c:pt>
                <c:pt idx="989">
                  <c:v>1.8835395322293065</c:v>
                </c:pt>
                <c:pt idx="990">
                  <c:v>1.8854440211395485</c:v>
                </c:pt>
                <c:pt idx="991">
                  <c:v>1.8873485100497904</c:v>
                </c:pt>
                <c:pt idx="992">
                  <c:v>1.8892529989600324</c:v>
                </c:pt>
                <c:pt idx="993">
                  <c:v>1.8911574878702744</c:v>
                </c:pt>
                <c:pt idx="994">
                  <c:v>1.8930619767805164</c:v>
                </c:pt>
                <c:pt idx="995">
                  <c:v>1.8949664656907583</c:v>
                </c:pt>
                <c:pt idx="996">
                  <c:v>1.8968709546010003</c:v>
                </c:pt>
                <c:pt idx="997">
                  <c:v>1.8987754435112423</c:v>
                </c:pt>
                <c:pt idx="998">
                  <c:v>1.9006799324214843</c:v>
                </c:pt>
                <c:pt idx="999">
                  <c:v>1.9025844213317262</c:v>
                </c:pt>
                <c:pt idx="1000">
                  <c:v>1.9044889102419682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40178816"/>
        <c:axId val="26065025"/>
      </c:scatterChart>
      <c:valAx>
        <c:axId val="40178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025"/>
        <c:crosses val="autoZero"/>
        <c:crossBetween val="midCat"/>
        <c:dispUnits/>
      </c:valAx>
      <c:valAx>
        <c:axId val="26065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8816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-0.00074979878355983</c:v>
                </c:pt>
                <c:pt idx="2">
                  <c:v>-0.00149959756711966</c:v>
                </c:pt>
                <c:pt idx="3">
                  <c:v>-0.00224939635067949</c:v>
                </c:pt>
                <c:pt idx="4">
                  <c:v>-0.00299919513423932</c:v>
                </c:pt>
                <c:pt idx="5">
                  <c:v>-0.00374899391779915</c:v>
                </c:pt>
                <c:pt idx="6">
                  <c:v>-0.00449879270135898</c:v>
                </c:pt>
                <c:pt idx="7">
                  <c:v>-0.00524859148491881</c:v>
                </c:pt>
                <c:pt idx="8">
                  <c:v>-0.00599839026847864</c:v>
                </c:pt>
                <c:pt idx="9">
                  <c:v>-0.006748189052038469</c:v>
                </c:pt>
                <c:pt idx="10">
                  <c:v>-0.0074979878355983</c:v>
                </c:pt>
                <c:pt idx="11">
                  <c:v>-0.00824778661915813</c:v>
                </c:pt>
                <c:pt idx="12">
                  <c:v>-0.00899758540271796</c:v>
                </c:pt>
                <c:pt idx="13">
                  <c:v>-0.00974738418627779</c:v>
                </c:pt>
                <c:pt idx="14">
                  <c:v>-0.01049718296983762</c:v>
                </c:pt>
                <c:pt idx="15">
                  <c:v>-0.01124698175339745</c:v>
                </c:pt>
                <c:pt idx="16">
                  <c:v>-0.01199678053695728</c:v>
                </c:pt>
                <c:pt idx="17">
                  <c:v>-0.01274657932051711</c:v>
                </c:pt>
                <c:pt idx="18">
                  <c:v>-0.013496378104076938</c:v>
                </c:pt>
                <c:pt idx="19">
                  <c:v>-0.014246176887636769</c:v>
                </c:pt>
                <c:pt idx="20">
                  <c:v>-0.0149959756711966</c:v>
                </c:pt>
                <c:pt idx="21">
                  <c:v>-0.01574577445475643</c:v>
                </c:pt>
                <c:pt idx="22">
                  <c:v>-0.01649557323831626</c:v>
                </c:pt>
                <c:pt idx="23">
                  <c:v>-0.01724537202187609</c:v>
                </c:pt>
                <c:pt idx="24">
                  <c:v>-0.01799517080543592</c:v>
                </c:pt>
                <c:pt idx="25">
                  <c:v>-0.01874496958899575</c:v>
                </c:pt>
                <c:pt idx="26">
                  <c:v>-0.01949476837255558</c:v>
                </c:pt>
                <c:pt idx="27">
                  <c:v>-0.02024456715611541</c:v>
                </c:pt>
                <c:pt idx="28">
                  <c:v>-0.02099436593967524</c:v>
                </c:pt>
                <c:pt idx="29">
                  <c:v>-0.021744164723235072</c:v>
                </c:pt>
                <c:pt idx="30">
                  <c:v>-0.0224939635067949</c:v>
                </c:pt>
                <c:pt idx="31">
                  <c:v>-0.02324376229035473</c:v>
                </c:pt>
                <c:pt idx="32">
                  <c:v>-0.02399356107391456</c:v>
                </c:pt>
                <c:pt idx="33">
                  <c:v>-0.02474335985747439</c:v>
                </c:pt>
                <c:pt idx="34">
                  <c:v>-0.02549315864103422</c:v>
                </c:pt>
                <c:pt idx="35">
                  <c:v>-0.02624295742459405</c:v>
                </c:pt>
                <c:pt idx="36">
                  <c:v>-0.026992756208153876</c:v>
                </c:pt>
                <c:pt idx="37">
                  <c:v>-0.027742554991713707</c:v>
                </c:pt>
                <c:pt idx="38">
                  <c:v>-0.028492353775273538</c:v>
                </c:pt>
                <c:pt idx="39">
                  <c:v>-0.02924215255883337</c:v>
                </c:pt>
                <c:pt idx="40">
                  <c:v>-0.0299919513423932</c:v>
                </c:pt>
                <c:pt idx="41">
                  <c:v>-0.03074175012595303</c:v>
                </c:pt>
                <c:pt idx="42">
                  <c:v>-0.03149154890951286</c:v>
                </c:pt>
                <c:pt idx="43">
                  <c:v>-0.032241347693072686</c:v>
                </c:pt>
                <c:pt idx="44">
                  <c:v>-0.03299114647663252</c:v>
                </c:pt>
                <c:pt idx="45">
                  <c:v>-0.03374094526019235</c:v>
                </c:pt>
                <c:pt idx="46">
                  <c:v>-0.03449074404375218</c:v>
                </c:pt>
                <c:pt idx="47">
                  <c:v>-0.03524054282731201</c:v>
                </c:pt>
                <c:pt idx="48">
                  <c:v>-0.03599034161087184</c:v>
                </c:pt>
                <c:pt idx="49">
                  <c:v>-0.03674014039443167</c:v>
                </c:pt>
                <c:pt idx="50">
                  <c:v>-0.0374899391779915</c:v>
                </c:pt>
                <c:pt idx="51">
                  <c:v>-0.03823973796155133</c:v>
                </c:pt>
                <c:pt idx="52">
                  <c:v>-0.03898953674511116</c:v>
                </c:pt>
                <c:pt idx="53">
                  <c:v>-0.03973933552867099</c:v>
                </c:pt>
                <c:pt idx="54">
                  <c:v>-0.04048913431223082</c:v>
                </c:pt>
                <c:pt idx="55">
                  <c:v>-0.04123893309579065</c:v>
                </c:pt>
                <c:pt idx="56">
                  <c:v>-0.04198873187935048</c:v>
                </c:pt>
                <c:pt idx="57">
                  <c:v>-0.042738530662910314</c:v>
                </c:pt>
                <c:pt idx="58">
                  <c:v>-0.043488329446470145</c:v>
                </c:pt>
                <c:pt idx="59">
                  <c:v>-0.04423812823002997</c:v>
                </c:pt>
                <c:pt idx="60">
                  <c:v>-0.0449879270135898</c:v>
                </c:pt>
                <c:pt idx="61">
                  <c:v>-0.04573772579714963</c:v>
                </c:pt>
                <c:pt idx="62">
                  <c:v>-0.04648752458070946</c:v>
                </c:pt>
                <c:pt idx="63">
                  <c:v>-0.047237323364269286</c:v>
                </c:pt>
                <c:pt idx="64">
                  <c:v>-0.04798712214782912</c:v>
                </c:pt>
                <c:pt idx="65">
                  <c:v>-0.04873692093138895</c:v>
                </c:pt>
                <c:pt idx="66">
                  <c:v>-0.04948671971494878</c:v>
                </c:pt>
                <c:pt idx="67">
                  <c:v>-0.05023651849850861</c:v>
                </c:pt>
                <c:pt idx="68">
                  <c:v>-0.05098631728206844</c:v>
                </c:pt>
                <c:pt idx="69">
                  <c:v>-0.05173611606562827</c:v>
                </c:pt>
                <c:pt idx="70">
                  <c:v>-0.0524859148491881</c:v>
                </c:pt>
                <c:pt idx="71">
                  <c:v>-0.05323571363274793</c:v>
                </c:pt>
                <c:pt idx="72">
                  <c:v>-0.05398551241630775</c:v>
                </c:pt>
                <c:pt idx="73">
                  <c:v>-0.05473531119986758</c:v>
                </c:pt>
                <c:pt idx="74">
                  <c:v>-0.055485109983427414</c:v>
                </c:pt>
                <c:pt idx="75">
                  <c:v>-0.056234908766987245</c:v>
                </c:pt>
                <c:pt idx="76">
                  <c:v>-0.056984707550547076</c:v>
                </c:pt>
                <c:pt idx="77">
                  <c:v>-0.05773450633410691</c:v>
                </c:pt>
                <c:pt idx="78">
                  <c:v>-0.05848430511766674</c:v>
                </c:pt>
                <c:pt idx="79">
                  <c:v>-0.05923410390122657</c:v>
                </c:pt>
                <c:pt idx="80">
                  <c:v>-0.0599839026847864</c:v>
                </c:pt>
                <c:pt idx="81">
                  <c:v>-0.06073370146834623</c:v>
                </c:pt>
                <c:pt idx="82">
                  <c:v>-0.06148350025190606</c:v>
                </c:pt>
                <c:pt idx="83">
                  <c:v>-0.06223329903546589</c:v>
                </c:pt>
                <c:pt idx="84">
                  <c:v>-0.06298309781902572</c:v>
                </c:pt>
                <c:pt idx="85">
                  <c:v>-0.06373289660258555</c:v>
                </c:pt>
                <c:pt idx="86">
                  <c:v>-0.06448269538614537</c:v>
                </c:pt>
                <c:pt idx="87">
                  <c:v>-0.06523249416970521</c:v>
                </c:pt>
                <c:pt idx="88">
                  <c:v>-0.06598229295326503</c:v>
                </c:pt>
                <c:pt idx="89">
                  <c:v>-0.06673209173682487</c:v>
                </c:pt>
                <c:pt idx="90">
                  <c:v>-0.0674818905203847</c:v>
                </c:pt>
                <c:pt idx="91">
                  <c:v>-0.06823168930394452</c:v>
                </c:pt>
                <c:pt idx="92">
                  <c:v>-0.06898148808750436</c:v>
                </c:pt>
                <c:pt idx="93">
                  <c:v>-0.06973128687106418</c:v>
                </c:pt>
                <c:pt idx="94">
                  <c:v>-0.07048108565462402</c:v>
                </c:pt>
                <c:pt idx="95">
                  <c:v>-0.07123088443818384</c:v>
                </c:pt>
                <c:pt idx="96">
                  <c:v>-0.07198068322174368</c:v>
                </c:pt>
                <c:pt idx="97">
                  <c:v>-0.0727304820053035</c:v>
                </c:pt>
                <c:pt idx="98">
                  <c:v>-0.07348028078886334</c:v>
                </c:pt>
                <c:pt idx="99">
                  <c:v>-0.07423007957242317</c:v>
                </c:pt>
                <c:pt idx="100">
                  <c:v>-0.074979878355983</c:v>
                </c:pt>
                <c:pt idx="101">
                  <c:v>-0.07572967713954283</c:v>
                </c:pt>
                <c:pt idx="102">
                  <c:v>-0.07647947592310265</c:v>
                </c:pt>
                <c:pt idx="103">
                  <c:v>-0.07722927470666248</c:v>
                </c:pt>
                <c:pt idx="104">
                  <c:v>-0.07797907349022232</c:v>
                </c:pt>
                <c:pt idx="105">
                  <c:v>-0.07872887227378214</c:v>
                </c:pt>
                <c:pt idx="106">
                  <c:v>-0.07947867105734198</c:v>
                </c:pt>
                <c:pt idx="107">
                  <c:v>-0.0802284698409018</c:v>
                </c:pt>
                <c:pt idx="108">
                  <c:v>-0.08097826862446164</c:v>
                </c:pt>
                <c:pt idx="109">
                  <c:v>-0.08172806740802147</c:v>
                </c:pt>
                <c:pt idx="110">
                  <c:v>-0.0824778661915813</c:v>
                </c:pt>
                <c:pt idx="111">
                  <c:v>-0.08322766497514113</c:v>
                </c:pt>
                <c:pt idx="112">
                  <c:v>-0.08397746375870097</c:v>
                </c:pt>
                <c:pt idx="113">
                  <c:v>-0.08472726254226079</c:v>
                </c:pt>
                <c:pt idx="114">
                  <c:v>-0.08547706132582063</c:v>
                </c:pt>
                <c:pt idx="115">
                  <c:v>-0.08622686010938045</c:v>
                </c:pt>
                <c:pt idx="116">
                  <c:v>-0.08697665889294029</c:v>
                </c:pt>
                <c:pt idx="117">
                  <c:v>-0.08772645767650011</c:v>
                </c:pt>
                <c:pt idx="118">
                  <c:v>-0.08847625646005994</c:v>
                </c:pt>
                <c:pt idx="119">
                  <c:v>-0.08922605524361976</c:v>
                </c:pt>
                <c:pt idx="120">
                  <c:v>-0.0899758540271796</c:v>
                </c:pt>
                <c:pt idx="121">
                  <c:v>-0.09072565281073942</c:v>
                </c:pt>
                <c:pt idx="122">
                  <c:v>-0.09147545159429926</c:v>
                </c:pt>
                <c:pt idx="123">
                  <c:v>-0.09222525037785909</c:v>
                </c:pt>
                <c:pt idx="124">
                  <c:v>-0.09297504916141892</c:v>
                </c:pt>
                <c:pt idx="125">
                  <c:v>-0.09372484794497875</c:v>
                </c:pt>
                <c:pt idx="126">
                  <c:v>-0.09447464672853857</c:v>
                </c:pt>
                <c:pt idx="127">
                  <c:v>-0.09522444551209841</c:v>
                </c:pt>
                <c:pt idx="128">
                  <c:v>-0.09597424429565823</c:v>
                </c:pt>
                <c:pt idx="129">
                  <c:v>-0.09672404307921807</c:v>
                </c:pt>
                <c:pt idx="130">
                  <c:v>-0.0974738418627779</c:v>
                </c:pt>
                <c:pt idx="131">
                  <c:v>-0.09822364064633773</c:v>
                </c:pt>
                <c:pt idx="132">
                  <c:v>-0.09897343942989756</c:v>
                </c:pt>
                <c:pt idx="133">
                  <c:v>-0.0997232382134574</c:v>
                </c:pt>
                <c:pt idx="134">
                  <c:v>-0.10047303699701722</c:v>
                </c:pt>
                <c:pt idx="135">
                  <c:v>-0.10122283578057706</c:v>
                </c:pt>
                <c:pt idx="136">
                  <c:v>-0.10197263456413688</c:v>
                </c:pt>
                <c:pt idx="137">
                  <c:v>-0.10272243334769672</c:v>
                </c:pt>
                <c:pt idx="138">
                  <c:v>-0.10347223213125654</c:v>
                </c:pt>
                <c:pt idx="139">
                  <c:v>-0.10422203091481638</c:v>
                </c:pt>
                <c:pt idx="140">
                  <c:v>-0.1049718296983762</c:v>
                </c:pt>
                <c:pt idx="141">
                  <c:v>-0.10572162848193602</c:v>
                </c:pt>
                <c:pt idx="142">
                  <c:v>-0.10647142726549585</c:v>
                </c:pt>
                <c:pt idx="143">
                  <c:v>-0.10722122604905568</c:v>
                </c:pt>
                <c:pt idx="144">
                  <c:v>-0.1079710248326155</c:v>
                </c:pt>
                <c:pt idx="145">
                  <c:v>-0.10872082361617534</c:v>
                </c:pt>
                <c:pt idx="146">
                  <c:v>-0.10947062239973517</c:v>
                </c:pt>
                <c:pt idx="147">
                  <c:v>-0.110220421183295</c:v>
                </c:pt>
                <c:pt idx="148">
                  <c:v>-0.11097021996685483</c:v>
                </c:pt>
                <c:pt idx="149">
                  <c:v>-0.11172001875041467</c:v>
                </c:pt>
                <c:pt idx="150">
                  <c:v>-0.11246981753397449</c:v>
                </c:pt>
                <c:pt idx="151">
                  <c:v>-0.11321961631753433</c:v>
                </c:pt>
                <c:pt idx="152">
                  <c:v>-0.11396941510109415</c:v>
                </c:pt>
                <c:pt idx="153">
                  <c:v>-0.11471921388465399</c:v>
                </c:pt>
                <c:pt idx="154">
                  <c:v>-0.11546901266821381</c:v>
                </c:pt>
                <c:pt idx="155">
                  <c:v>-0.11621881145177365</c:v>
                </c:pt>
                <c:pt idx="156">
                  <c:v>-0.11696861023533348</c:v>
                </c:pt>
                <c:pt idx="157">
                  <c:v>-0.11771840901889331</c:v>
                </c:pt>
                <c:pt idx="158">
                  <c:v>-0.11846820780245314</c:v>
                </c:pt>
                <c:pt idx="159">
                  <c:v>-0.11921800658601298</c:v>
                </c:pt>
                <c:pt idx="160">
                  <c:v>-0.1199678053695728</c:v>
                </c:pt>
                <c:pt idx="161">
                  <c:v>-0.12071760415313262</c:v>
                </c:pt>
                <c:pt idx="162">
                  <c:v>-0.12146740293669246</c:v>
                </c:pt>
                <c:pt idx="163">
                  <c:v>-0.12221720172025229</c:v>
                </c:pt>
                <c:pt idx="164">
                  <c:v>-0.12296700050381212</c:v>
                </c:pt>
                <c:pt idx="165">
                  <c:v>-0.12371679928737195</c:v>
                </c:pt>
                <c:pt idx="166">
                  <c:v>-0.12446659807093179</c:v>
                </c:pt>
                <c:pt idx="167">
                  <c:v>-0.12521639685449162</c:v>
                </c:pt>
                <c:pt idx="168">
                  <c:v>-0.12596619563805145</c:v>
                </c:pt>
                <c:pt idx="169">
                  <c:v>-0.12671599442161127</c:v>
                </c:pt>
                <c:pt idx="170">
                  <c:v>-0.1274657932051711</c:v>
                </c:pt>
                <c:pt idx="171">
                  <c:v>-0.12821559198873095</c:v>
                </c:pt>
                <c:pt idx="172">
                  <c:v>-0.12896539077229074</c:v>
                </c:pt>
                <c:pt idx="173">
                  <c:v>-0.12971518955585057</c:v>
                </c:pt>
                <c:pt idx="174">
                  <c:v>-0.13046498833941042</c:v>
                </c:pt>
                <c:pt idx="175">
                  <c:v>-0.13121478712297024</c:v>
                </c:pt>
                <c:pt idx="176">
                  <c:v>-0.13196458590653007</c:v>
                </c:pt>
                <c:pt idx="177">
                  <c:v>-0.1327143846900899</c:v>
                </c:pt>
                <c:pt idx="178">
                  <c:v>-0.13346418347364974</c:v>
                </c:pt>
                <c:pt idx="179">
                  <c:v>-0.13421398225720957</c:v>
                </c:pt>
                <c:pt idx="180">
                  <c:v>-0.1349637810407694</c:v>
                </c:pt>
                <c:pt idx="181">
                  <c:v>-0.13571357982432922</c:v>
                </c:pt>
                <c:pt idx="182">
                  <c:v>-0.13646337860788904</c:v>
                </c:pt>
                <c:pt idx="183">
                  <c:v>-0.1372131773914489</c:v>
                </c:pt>
                <c:pt idx="184">
                  <c:v>-0.13796297617500872</c:v>
                </c:pt>
                <c:pt idx="185">
                  <c:v>-0.13871277495856854</c:v>
                </c:pt>
                <c:pt idx="186">
                  <c:v>-0.13946257374212837</c:v>
                </c:pt>
                <c:pt idx="187">
                  <c:v>-0.14021237252568822</c:v>
                </c:pt>
                <c:pt idx="188">
                  <c:v>-0.14096217130924804</c:v>
                </c:pt>
                <c:pt idx="189">
                  <c:v>-0.14171197009280787</c:v>
                </c:pt>
                <c:pt idx="190">
                  <c:v>-0.1424617688763677</c:v>
                </c:pt>
                <c:pt idx="191">
                  <c:v>-0.14321156765992754</c:v>
                </c:pt>
                <c:pt idx="192">
                  <c:v>-0.14396136644348737</c:v>
                </c:pt>
                <c:pt idx="193">
                  <c:v>-0.1447111652270472</c:v>
                </c:pt>
                <c:pt idx="194">
                  <c:v>-0.145460964010607</c:v>
                </c:pt>
                <c:pt idx="195">
                  <c:v>-0.14621076279416687</c:v>
                </c:pt>
                <c:pt idx="196">
                  <c:v>-0.1469605615777267</c:v>
                </c:pt>
                <c:pt idx="197">
                  <c:v>-0.1477103603612865</c:v>
                </c:pt>
                <c:pt idx="198">
                  <c:v>-0.14846015914484634</c:v>
                </c:pt>
                <c:pt idx="199">
                  <c:v>-0.14920995792840616</c:v>
                </c:pt>
                <c:pt idx="200">
                  <c:v>-0.149959756711966</c:v>
                </c:pt>
                <c:pt idx="201">
                  <c:v>-0.15070955549552584</c:v>
                </c:pt>
                <c:pt idx="202">
                  <c:v>-0.15145935427908566</c:v>
                </c:pt>
                <c:pt idx="203">
                  <c:v>-0.15220915306264549</c:v>
                </c:pt>
                <c:pt idx="204">
                  <c:v>-0.1529589518462053</c:v>
                </c:pt>
                <c:pt idx="205">
                  <c:v>-0.15370875062976513</c:v>
                </c:pt>
                <c:pt idx="206">
                  <c:v>-0.15445854941332496</c:v>
                </c:pt>
                <c:pt idx="207">
                  <c:v>-0.1552083481968848</c:v>
                </c:pt>
                <c:pt idx="208">
                  <c:v>-0.15595814698044463</c:v>
                </c:pt>
                <c:pt idx="209">
                  <c:v>-0.15670794576400446</c:v>
                </c:pt>
                <c:pt idx="210">
                  <c:v>-0.15745774454756428</c:v>
                </c:pt>
                <c:pt idx="211">
                  <c:v>-0.15820754333112413</c:v>
                </c:pt>
                <c:pt idx="212">
                  <c:v>-0.15895734211468396</c:v>
                </c:pt>
                <c:pt idx="213">
                  <c:v>-0.15970714089824378</c:v>
                </c:pt>
                <c:pt idx="214">
                  <c:v>-0.1604569396818036</c:v>
                </c:pt>
                <c:pt idx="215">
                  <c:v>-0.16120673846536343</c:v>
                </c:pt>
                <c:pt idx="216">
                  <c:v>-0.16195653724892328</c:v>
                </c:pt>
                <c:pt idx="217">
                  <c:v>-0.1627063360324831</c:v>
                </c:pt>
                <c:pt idx="218">
                  <c:v>-0.16345613481604293</c:v>
                </c:pt>
                <c:pt idx="219">
                  <c:v>-0.16420593359960275</c:v>
                </c:pt>
                <c:pt idx="220">
                  <c:v>-0.1649557323831626</c:v>
                </c:pt>
                <c:pt idx="221">
                  <c:v>-0.16570553116672243</c:v>
                </c:pt>
                <c:pt idx="222">
                  <c:v>-0.16645532995028225</c:v>
                </c:pt>
                <c:pt idx="223">
                  <c:v>-0.16720512873384208</c:v>
                </c:pt>
                <c:pt idx="224">
                  <c:v>-0.16795492751740193</c:v>
                </c:pt>
                <c:pt idx="225">
                  <c:v>-0.16870472630096175</c:v>
                </c:pt>
                <c:pt idx="226">
                  <c:v>-0.16945452508452158</c:v>
                </c:pt>
                <c:pt idx="227">
                  <c:v>-0.1702043238680814</c:v>
                </c:pt>
                <c:pt idx="228">
                  <c:v>-0.17095412265164125</c:v>
                </c:pt>
                <c:pt idx="229">
                  <c:v>-0.17170392143520108</c:v>
                </c:pt>
                <c:pt idx="230">
                  <c:v>-0.1724537202187609</c:v>
                </c:pt>
                <c:pt idx="231">
                  <c:v>-0.17320351900232073</c:v>
                </c:pt>
                <c:pt idx="232">
                  <c:v>-0.17395331778588058</c:v>
                </c:pt>
                <c:pt idx="233">
                  <c:v>-0.1747031165694404</c:v>
                </c:pt>
                <c:pt idx="234">
                  <c:v>-0.17545291535300023</c:v>
                </c:pt>
                <c:pt idx="235">
                  <c:v>-0.17620271413656002</c:v>
                </c:pt>
                <c:pt idx="236">
                  <c:v>-0.17695251292011988</c:v>
                </c:pt>
                <c:pt idx="237">
                  <c:v>-0.1777023117036797</c:v>
                </c:pt>
                <c:pt idx="238">
                  <c:v>-0.17845211048723952</c:v>
                </c:pt>
                <c:pt idx="239">
                  <c:v>-0.17920190927079935</c:v>
                </c:pt>
                <c:pt idx="240">
                  <c:v>-0.1799517080543592</c:v>
                </c:pt>
                <c:pt idx="241">
                  <c:v>-0.18070150683791902</c:v>
                </c:pt>
                <c:pt idx="242">
                  <c:v>-0.18145130562147885</c:v>
                </c:pt>
                <c:pt idx="243">
                  <c:v>-0.18220110440503867</c:v>
                </c:pt>
                <c:pt idx="244">
                  <c:v>-0.18295090318859852</c:v>
                </c:pt>
                <c:pt idx="245">
                  <c:v>-0.18370070197215835</c:v>
                </c:pt>
                <c:pt idx="246">
                  <c:v>-0.18445050075571817</c:v>
                </c:pt>
                <c:pt idx="247">
                  <c:v>-0.185200299539278</c:v>
                </c:pt>
                <c:pt idx="248">
                  <c:v>-0.18595009832283785</c:v>
                </c:pt>
                <c:pt idx="249">
                  <c:v>-0.18669989710639767</c:v>
                </c:pt>
                <c:pt idx="250">
                  <c:v>-0.1874496958899575</c:v>
                </c:pt>
                <c:pt idx="251">
                  <c:v>-0.18819949467351732</c:v>
                </c:pt>
                <c:pt idx="252">
                  <c:v>-0.18894929345707714</c:v>
                </c:pt>
                <c:pt idx="253">
                  <c:v>-0.189699092240637</c:v>
                </c:pt>
                <c:pt idx="254">
                  <c:v>-0.19044889102419682</c:v>
                </c:pt>
                <c:pt idx="255">
                  <c:v>-0.19119868980775664</c:v>
                </c:pt>
                <c:pt idx="256">
                  <c:v>-0.19194848859131647</c:v>
                </c:pt>
                <c:pt idx="257">
                  <c:v>-0.19269828737487632</c:v>
                </c:pt>
                <c:pt idx="258">
                  <c:v>-0.19344808615843614</c:v>
                </c:pt>
                <c:pt idx="259">
                  <c:v>-0.19419788494199597</c:v>
                </c:pt>
                <c:pt idx="260">
                  <c:v>-0.1949476837255558</c:v>
                </c:pt>
                <c:pt idx="261">
                  <c:v>-0.19569748250911564</c:v>
                </c:pt>
                <c:pt idx="262">
                  <c:v>-0.19644728129267547</c:v>
                </c:pt>
                <c:pt idx="263">
                  <c:v>-0.1971970800762353</c:v>
                </c:pt>
                <c:pt idx="264">
                  <c:v>-0.19794687885979512</c:v>
                </c:pt>
                <c:pt idx="265">
                  <c:v>-0.19869667764335497</c:v>
                </c:pt>
                <c:pt idx="266">
                  <c:v>-0.1994464764269148</c:v>
                </c:pt>
                <c:pt idx="267">
                  <c:v>-0.20019627521047462</c:v>
                </c:pt>
                <c:pt idx="268">
                  <c:v>-0.20094607399403444</c:v>
                </c:pt>
                <c:pt idx="269">
                  <c:v>-0.20169587277759427</c:v>
                </c:pt>
                <c:pt idx="270">
                  <c:v>-0.20244567156115412</c:v>
                </c:pt>
                <c:pt idx="271">
                  <c:v>-0.20319547034471394</c:v>
                </c:pt>
                <c:pt idx="272">
                  <c:v>-0.20394526912827377</c:v>
                </c:pt>
                <c:pt idx="273">
                  <c:v>-0.2046950679118336</c:v>
                </c:pt>
                <c:pt idx="274">
                  <c:v>-0.20544486669539344</c:v>
                </c:pt>
                <c:pt idx="275">
                  <c:v>-0.20619466547895327</c:v>
                </c:pt>
                <c:pt idx="276">
                  <c:v>-0.2069444642625131</c:v>
                </c:pt>
                <c:pt idx="277">
                  <c:v>-0.2076942630460729</c:v>
                </c:pt>
                <c:pt idx="278">
                  <c:v>-0.20844406182963277</c:v>
                </c:pt>
                <c:pt idx="279">
                  <c:v>-0.2091938606131926</c:v>
                </c:pt>
                <c:pt idx="280">
                  <c:v>-0.2099436593967524</c:v>
                </c:pt>
                <c:pt idx="281">
                  <c:v>-0.21069345818031224</c:v>
                </c:pt>
                <c:pt idx="282">
                  <c:v>-0.21144325696387203</c:v>
                </c:pt>
                <c:pt idx="283">
                  <c:v>-0.21219305574743186</c:v>
                </c:pt>
                <c:pt idx="284">
                  <c:v>-0.2129428545309917</c:v>
                </c:pt>
                <c:pt idx="285">
                  <c:v>-0.21369265331455153</c:v>
                </c:pt>
                <c:pt idx="286">
                  <c:v>-0.21444245209811136</c:v>
                </c:pt>
                <c:pt idx="287">
                  <c:v>-0.21519225088167118</c:v>
                </c:pt>
                <c:pt idx="288">
                  <c:v>-0.215942049665231</c:v>
                </c:pt>
                <c:pt idx="289">
                  <c:v>-0.21669184844879086</c:v>
                </c:pt>
                <c:pt idx="290">
                  <c:v>-0.21744164723235068</c:v>
                </c:pt>
                <c:pt idx="291">
                  <c:v>-0.2181914460159105</c:v>
                </c:pt>
                <c:pt idx="292">
                  <c:v>-0.21894124479947033</c:v>
                </c:pt>
                <c:pt idx="293">
                  <c:v>-0.21969104358303018</c:v>
                </c:pt>
                <c:pt idx="294">
                  <c:v>-0.22044084236659</c:v>
                </c:pt>
                <c:pt idx="295">
                  <c:v>-0.22119064115014983</c:v>
                </c:pt>
                <c:pt idx="296">
                  <c:v>-0.22194043993370965</c:v>
                </c:pt>
                <c:pt idx="297">
                  <c:v>-0.2226902387172695</c:v>
                </c:pt>
                <c:pt idx="298">
                  <c:v>-0.22344003750082933</c:v>
                </c:pt>
                <c:pt idx="299">
                  <c:v>-0.22418983628438915</c:v>
                </c:pt>
                <c:pt idx="300">
                  <c:v>-0.22493963506794898</c:v>
                </c:pt>
                <c:pt idx="301">
                  <c:v>-0.22568943385150883</c:v>
                </c:pt>
                <c:pt idx="302">
                  <c:v>-0.22643923263506865</c:v>
                </c:pt>
                <c:pt idx="303">
                  <c:v>-0.22718903141862848</c:v>
                </c:pt>
                <c:pt idx="304">
                  <c:v>-0.2279388302021883</c:v>
                </c:pt>
                <c:pt idx="305">
                  <c:v>-0.22868862898574813</c:v>
                </c:pt>
                <c:pt idx="306">
                  <c:v>-0.22943842776930798</c:v>
                </c:pt>
                <c:pt idx="307">
                  <c:v>-0.2301882265528678</c:v>
                </c:pt>
                <c:pt idx="308">
                  <c:v>-0.23093802533642763</c:v>
                </c:pt>
                <c:pt idx="309">
                  <c:v>-0.23168782411998745</c:v>
                </c:pt>
                <c:pt idx="310">
                  <c:v>-0.2324376229035473</c:v>
                </c:pt>
                <c:pt idx="311">
                  <c:v>-0.23318742168710713</c:v>
                </c:pt>
                <c:pt idx="312">
                  <c:v>-0.23393722047066695</c:v>
                </c:pt>
                <c:pt idx="313">
                  <c:v>-0.23468701925422678</c:v>
                </c:pt>
                <c:pt idx="314">
                  <c:v>-0.23543681803778663</c:v>
                </c:pt>
                <c:pt idx="315">
                  <c:v>-0.23618661682134645</c:v>
                </c:pt>
                <c:pt idx="316">
                  <c:v>-0.23693641560490628</c:v>
                </c:pt>
                <c:pt idx="317">
                  <c:v>-0.2376862143884661</c:v>
                </c:pt>
                <c:pt idx="318">
                  <c:v>-0.23843601317202595</c:v>
                </c:pt>
                <c:pt idx="319">
                  <c:v>-0.23918581195558578</c:v>
                </c:pt>
                <c:pt idx="320">
                  <c:v>-0.2399356107391456</c:v>
                </c:pt>
                <c:pt idx="321">
                  <c:v>-0.24068540952270542</c:v>
                </c:pt>
                <c:pt idx="322">
                  <c:v>-0.24143520830626525</c:v>
                </c:pt>
                <c:pt idx="323">
                  <c:v>-0.2421850070898251</c:v>
                </c:pt>
                <c:pt idx="324">
                  <c:v>-0.24293480587338492</c:v>
                </c:pt>
                <c:pt idx="325">
                  <c:v>-0.24368460465694475</c:v>
                </c:pt>
                <c:pt idx="326">
                  <c:v>-0.24443440344050457</c:v>
                </c:pt>
                <c:pt idx="327">
                  <c:v>-0.24518420222406442</c:v>
                </c:pt>
                <c:pt idx="328">
                  <c:v>-0.24593400100762425</c:v>
                </c:pt>
                <c:pt idx="329">
                  <c:v>-0.24668379979118407</c:v>
                </c:pt>
                <c:pt idx="330">
                  <c:v>-0.2474335985747439</c:v>
                </c:pt>
                <c:pt idx="331">
                  <c:v>-0.24818339735830375</c:v>
                </c:pt>
                <c:pt idx="332">
                  <c:v>-0.24893319614186357</c:v>
                </c:pt>
                <c:pt idx="333">
                  <c:v>-0.2496829949254234</c:v>
                </c:pt>
                <c:pt idx="334">
                  <c:v>-0.25043279370898325</c:v>
                </c:pt>
                <c:pt idx="335">
                  <c:v>-0.25118259249254304</c:v>
                </c:pt>
                <c:pt idx="336">
                  <c:v>-0.2519323912761029</c:v>
                </c:pt>
                <c:pt idx="337">
                  <c:v>-0.25268219005966275</c:v>
                </c:pt>
                <c:pt idx="338">
                  <c:v>-0.25343198884322254</c:v>
                </c:pt>
                <c:pt idx="339">
                  <c:v>-0.2541817876267824</c:v>
                </c:pt>
                <c:pt idx="340">
                  <c:v>-0.2549315864103422</c:v>
                </c:pt>
                <c:pt idx="341">
                  <c:v>-0.25568138519390204</c:v>
                </c:pt>
                <c:pt idx="342">
                  <c:v>-0.2564311839774619</c:v>
                </c:pt>
                <c:pt idx="343">
                  <c:v>-0.2571809827610217</c:v>
                </c:pt>
                <c:pt idx="344">
                  <c:v>-0.2579307815445815</c:v>
                </c:pt>
                <c:pt idx="345">
                  <c:v>-0.25868058032814134</c:v>
                </c:pt>
                <c:pt idx="346">
                  <c:v>-0.25943037911170114</c:v>
                </c:pt>
                <c:pt idx="347">
                  <c:v>-0.260180177895261</c:v>
                </c:pt>
                <c:pt idx="348">
                  <c:v>-0.26092997667882084</c:v>
                </c:pt>
                <c:pt idx="349">
                  <c:v>-0.26167977546238064</c:v>
                </c:pt>
                <c:pt idx="350">
                  <c:v>-0.2624295742459405</c:v>
                </c:pt>
                <c:pt idx="351">
                  <c:v>-0.2631793730295003</c:v>
                </c:pt>
                <c:pt idx="352">
                  <c:v>-0.26392917181306014</c:v>
                </c:pt>
                <c:pt idx="353">
                  <c:v>-0.26467897059662</c:v>
                </c:pt>
                <c:pt idx="354">
                  <c:v>-0.2654287693801798</c:v>
                </c:pt>
                <c:pt idx="355">
                  <c:v>-0.26617856816373964</c:v>
                </c:pt>
                <c:pt idx="356">
                  <c:v>-0.2669283669472995</c:v>
                </c:pt>
                <c:pt idx="357">
                  <c:v>-0.2676781657308593</c:v>
                </c:pt>
                <c:pt idx="358">
                  <c:v>-0.26842796451441914</c:v>
                </c:pt>
                <c:pt idx="359">
                  <c:v>-0.26917776329797893</c:v>
                </c:pt>
                <c:pt idx="360">
                  <c:v>-0.2699275620815388</c:v>
                </c:pt>
                <c:pt idx="361">
                  <c:v>-0.27067736086509864</c:v>
                </c:pt>
                <c:pt idx="362">
                  <c:v>-0.27142715964865843</c:v>
                </c:pt>
                <c:pt idx="363">
                  <c:v>-0.2721769584322183</c:v>
                </c:pt>
                <c:pt idx="364">
                  <c:v>-0.2729267572157781</c:v>
                </c:pt>
                <c:pt idx="365">
                  <c:v>-0.27367655599933793</c:v>
                </c:pt>
                <c:pt idx="366">
                  <c:v>-0.2744263547828978</c:v>
                </c:pt>
                <c:pt idx="367">
                  <c:v>-0.2751761535664576</c:v>
                </c:pt>
                <c:pt idx="368">
                  <c:v>-0.27592595235001743</c:v>
                </c:pt>
                <c:pt idx="369">
                  <c:v>-0.2766757511335773</c:v>
                </c:pt>
                <c:pt idx="370">
                  <c:v>-0.2774255499171371</c:v>
                </c:pt>
                <c:pt idx="371">
                  <c:v>-0.27817534870069693</c:v>
                </c:pt>
                <c:pt idx="372">
                  <c:v>-0.27892514748425673</c:v>
                </c:pt>
                <c:pt idx="373">
                  <c:v>-0.2796749462678166</c:v>
                </c:pt>
                <c:pt idx="374">
                  <c:v>-0.28042474505137643</c:v>
                </c:pt>
                <c:pt idx="375">
                  <c:v>-0.28117454383493623</c:v>
                </c:pt>
                <c:pt idx="376">
                  <c:v>-0.2819243426184961</c:v>
                </c:pt>
                <c:pt idx="377">
                  <c:v>-0.2826741414020559</c:v>
                </c:pt>
                <c:pt idx="378">
                  <c:v>-0.28342394018561573</c:v>
                </c:pt>
                <c:pt idx="379">
                  <c:v>-0.2841737389691756</c:v>
                </c:pt>
                <c:pt idx="380">
                  <c:v>-0.2849235377527354</c:v>
                </c:pt>
                <c:pt idx="381">
                  <c:v>-0.28567333653629523</c:v>
                </c:pt>
                <c:pt idx="382">
                  <c:v>-0.2864231353198551</c:v>
                </c:pt>
                <c:pt idx="383">
                  <c:v>-0.2871729341034149</c:v>
                </c:pt>
                <c:pt idx="384">
                  <c:v>-0.28792273288697473</c:v>
                </c:pt>
                <c:pt idx="385">
                  <c:v>-0.2886725316705345</c:v>
                </c:pt>
                <c:pt idx="386">
                  <c:v>-0.2894223304540944</c:v>
                </c:pt>
                <c:pt idx="387">
                  <c:v>-0.29017212923765423</c:v>
                </c:pt>
                <c:pt idx="388">
                  <c:v>-0.290921928021214</c:v>
                </c:pt>
                <c:pt idx="389">
                  <c:v>-0.2916717268047739</c:v>
                </c:pt>
                <c:pt idx="390">
                  <c:v>-0.29242152558833373</c:v>
                </c:pt>
                <c:pt idx="391">
                  <c:v>-0.2931713243718935</c:v>
                </c:pt>
                <c:pt idx="392">
                  <c:v>-0.2939211231554534</c:v>
                </c:pt>
                <c:pt idx="393">
                  <c:v>-0.2946709219390132</c:v>
                </c:pt>
                <c:pt idx="394">
                  <c:v>-0.295420720722573</c:v>
                </c:pt>
                <c:pt idx="395">
                  <c:v>-0.2961705195061329</c:v>
                </c:pt>
                <c:pt idx="396">
                  <c:v>-0.2969203182896927</c:v>
                </c:pt>
                <c:pt idx="397">
                  <c:v>-0.2976701170732525</c:v>
                </c:pt>
                <c:pt idx="398">
                  <c:v>-0.2984199158568123</c:v>
                </c:pt>
                <c:pt idx="399">
                  <c:v>-0.2991697146403722</c:v>
                </c:pt>
                <c:pt idx="400">
                  <c:v>-0.299919513423932</c:v>
                </c:pt>
                <c:pt idx="401">
                  <c:v>-0.3006693122074918</c:v>
                </c:pt>
                <c:pt idx="402">
                  <c:v>-0.3014191109910517</c:v>
                </c:pt>
                <c:pt idx="403">
                  <c:v>-0.3021689097746115</c:v>
                </c:pt>
                <c:pt idx="404">
                  <c:v>-0.3029187085581713</c:v>
                </c:pt>
                <c:pt idx="405">
                  <c:v>-0.3036685073417312</c:v>
                </c:pt>
                <c:pt idx="406">
                  <c:v>-0.30441830612529097</c:v>
                </c:pt>
                <c:pt idx="407">
                  <c:v>-0.30516810490885077</c:v>
                </c:pt>
                <c:pt idx="408">
                  <c:v>-0.3059179036924106</c:v>
                </c:pt>
                <c:pt idx="409">
                  <c:v>-0.30666770247597047</c:v>
                </c:pt>
                <c:pt idx="410">
                  <c:v>-0.30741750125953027</c:v>
                </c:pt>
                <c:pt idx="411">
                  <c:v>-0.3081673000430901</c:v>
                </c:pt>
                <c:pt idx="412">
                  <c:v>-0.3089170988266499</c:v>
                </c:pt>
                <c:pt idx="413">
                  <c:v>-0.30966689761020977</c:v>
                </c:pt>
                <c:pt idx="414">
                  <c:v>-0.3104166963937696</c:v>
                </c:pt>
                <c:pt idx="415">
                  <c:v>-0.3111664951773294</c:v>
                </c:pt>
                <c:pt idx="416">
                  <c:v>-0.31191629396088927</c:v>
                </c:pt>
                <c:pt idx="417">
                  <c:v>-0.31266609274444906</c:v>
                </c:pt>
                <c:pt idx="418">
                  <c:v>-0.3134158915280089</c:v>
                </c:pt>
                <c:pt idx="419">
                  <c:v>-0.31416569031156877</c:v>
                </c:pt>
                <c:pt idx="420">
                  <c:v>-0.31491548909512856</c:v>
                </c:pt>
                <c:pt idx="421">
                  <c:v>-0.3156652878786884</c:v>
                </c:pt>
                <c:pt idx="422">
                  <c:v>-0.31641508666224827</c:v>
                </c:pt>
                <c:pt idx="423">
                  <c:v>-0.31716488544580806</c:v>
                </c:pt>
                <c:pt idx="424">
                  <c:v>-0.3179146842293679</c:v>
                </c:pt>
                <c:pt idx="425">
                  <c:v>-0.3186644830129277</c:v>
                </c:pt>
                <c:pt idx="426">
                  <c:v>-0.31941428179648756</c:v>
                </c:pt>
                <c:pt idx="427">
                  <c:v>-0.3201640805800474</c:v>
                </c:pt>
                <c:pt idx="428">
                  <c:v>-0.3209138793636072</c:v>
                </c:pt>
                <c:pt idx="429">
                  <c:v>-0.32166367814716706</c:v>
                </c:pt>
                <c:pt idx="430">
                  <c:v>-0.32241347693072686</c:v>
                </c:pt>
                <c:pt idx="431">
                  <c:v>-0.3231632757142867</c:v>
                </c:pt>
                <c:pt idx="432">
                  <c:v>-0.32391307449784656</c:v>
                </c:pt>
                <c:pt idx="433">
                  <c:v>-0.32466287328140636</c:v>
                </c:pt>
                <c:pt idx="434">
                  <c:v>-0.3254126720649662</c:v>
                </c:pt>
                <c:pt idx="435">
                  <c:v>-0.32616247084852606</c:v>
                </c:pt>
                <c:pt idx="436">
                  <c:v>-0.32691226963208586</c:v>
                </c:pt>
                <c:pt idx="437">
                  <c:v>-0.3276620684156457</c:v>
                </c:pt>
                <c:pt idx="438">
                  <c:v>-0.3284118671992055</c:v>
                </c:pt>
                <c:pt idx="439">
                  <c:v>-0.32916166598276536</c:v>
                </c:pt>
                <c:pt idx="440">
                  <c:v>-0.3299114647663252</c:v>
                </c:pt>
                <c:pt idx="441">
                  <c:v>-0.330661263549885</c:v>
                </c:pt>
                <c:pt idx="442">
                  <c:v>-0.33141106233344486</c:v>
                </c:pt>
                <c:pt idx="443">
                  <c:v>-0.3321608611170047</c:v>
                </c:pt>
                <c:pt idx="444">
                  <c:v>-0.3329106599005645</c:v>
                </c:pt>
                <c:pt idx="445">
                  <c:v>-0.33366045868412436</c:v>
                </c:pt>
                <c:pt idx="446">
                  <c:v>-0.33441025746768416</c:v>
                </c:pt>
                <c:pt idx="447">
                  <c:v>-0.335160056251244</c:v>
                </c:pt>
                <c:pt idx="448">
                  <c:v>-0.33590985503480386</c:v>
                </c:pt>
                <c:pt idx="449">
                  <c:v>-0.33665965381836366</c:v>
                </c:pt>
                <c:pt idx="450">
                  <c:v>-0.3374094526019235</c:v>
                </c:pt>
                <c:pt idx="451">
                  <c:v>-0.3381592513854833</c:v>
                </c:pt>
                <c:pt idx="452">
                  <c:v>-0.33890905016904316</c:v>
                </c:pt>
                <c:pt idx="453">
                  <c:v>-0.339658848952603</c:v>
                </c:pt>
                <c:pt idx="454">
                  <c:v>-0.3404086477361628</c:v>
                </c:pt>
                <c:pt idx="455">
                  <c:v>-0.34115844651972266</c:v>
                </c:pt>
                <c:pt idx="456">
                  <c:v>-0.3419082453032825</c:v>
                </c:pt>
                <c:pt idx="457">
                  <c:v>-0.3426580440868423</c:v>
                </c:pt>
                <c:pt idx="458">
                  <c:v>-0.34340784287040216</c:v>
                </c:pt>
                <c:pt idx="459">
                  <c:v>-0.34415764165396195</c:v>
                </c:pt>
                <c:pt idx="460">
                  <c:v>-0.3449074404375218</c:v>
                </c:pt>
                <c:pt idx="461">
                  <c:v>-0.34565723922108166</c:v>
                </c:pt>
                <c:pt idx="462">
                  <c:v>-0.34640703800464145</c:v>
                </c:pt>
                <c:pt idx="463">
                  <c:v>-0.3471568367882013</c:v>
                </c:pt>
                <c:pt idx="464">
                  <c:v>-0.34790663557176116</c:v>
                </c:pt>
                <c:pt idx="465">
                  <c:v>-0.34865643435532095</c:v>
                </c:pt>
                <c:pt idx="466">
                  <c:v>-0.3494062331388808</c:v>
                </c:pt>
                <c:pt idx="467">
                  <c:v>-0.3501560319224406</c:v>
                </c:pt>
                <c:pt idx="468">
                  <c:v>-0.35090583070600045</c:v>
                </c:pt>
                <c:pt idx="469">
                  <c:v>-0.35165562948956025</c:v>
                </c:pt>
                <c:pt idx="470">
                  <c:v>-0.35240542827312005</c:v>
                </c:pt>
                <c:pt idx="471">
                  <c:v>-0.3531552270566799</c:v>
                </c:pt>
                <c:pt idx="472">
                  <c:v>-0.35390502584023975</c:v>
                </c:pt>
                <c:pt idx="473">
                  <c:v>-0.35465482462379955</c:v>
                </c:pt>
                <c:pt idx="474">
                  <c:v>-0.3554046234073594</c:v>
                </c:pt>
                <c:pt idx="475">
                  <c:v>-0.35615442219091925</c:v>
                </c:pt>
                <c:pt idx="476">
                  <c:v>-0.35690422097447905</c:v>
                </c:pt>
                <c:pt idx="477">
                  <c:v>-0.3576540197580389</c:v>
                </c:pt>
                <c:pt idx="478">
                  <c:v>-0.3584038185415987</c:v>
                </c:pt>
                <c:pt idx="479">
                  <c:v>-0.35915361732515855</c:v>
                </c:pt>
                <c:pt idx="480">
                  <c:v>-0.3599034161087184</c:v>
                </c:pt>
                <c:pt idx="481">
                  <c:v>-0.3606532148922782</c:v>
                </c:pt>
                <c:pt idx="482">
                  <c:v>-0.36140301367583805</c:v>
                </c:pt>
                <c:pt idx="483">
                  <c:v>-0.36215281245939784</c:v>
                </c:pt>
                <c:pt idx="484">
                  <c:v>-0.3629026112429577</c:v>
                </c:pt>
                <c:pt idx="485">
                  <c:v>-0.36365241002651755</c:v>
                </c:pt>
                <c:pt idx="486">
                  <c:v>-0.36440220881007734</c:v>
                </c:pt>
                <c:pt idx="487">
                  <c:v>-0.3651520075936372</c:v>
                </c:pt>
                <c:pt idx="488">
                  <c:v>-0.36590180637719705</c:v>
                </c:pt>
                <c:pt idx="489">
                  <c:v>-0.36665160516075684</c:v>
                </c:pt>
                <c:pt idx="490">
                  <c:v>-0.3674014039443167</c:v>
                </c:pt>
                <c:pt idx="491">
                  <c:v>-0.3681512027278765</c:v>
                </c:pt>
                <c:pt idx="492">
                  <c:v>-0.36890100151143634</c:v>
                </c:pt>
                <c:pt idx="493">
                  <c:v>-0.3696508002949962</c:v>
                </c:pt>
                <c:pt idx="494">
                  <c:v>-0.370400599078556</c:v>
                </c:pt>
                <c:pt idx="495">
                  <c:v>-0.37115039786211584</c:v>
                </c:pt>
                <c:pt idx="496">
                  <c:v>-0.3719001966456757</c:v>
                </c:pt>
                <c:pt idx="497">
                  <c:v>-0.3726499954292355</c:v>
                </c:pt>
                <c:pt idx="498">
                  <c:v>-0.37339979421279534</c:v>
                </c:pt>
                <c:pt idx="499">
                  <c:v>-0.37414959299635514</c:v>
                </c:pt>
                <c:pt idx="500">
                  <c:v>-0.374899391779915</c:v>
                </c:pt>
                <c:pt idx="501">
                  <c:v>-0.37564919056347484</c:v>
                </c:pt>
                <c:pt idx="502">
                  <c:v>-0.37639898934703464</c:v>
                </c:pt>
                <c:pt idx="503">
                  <c:v>-0.3771487881305945</c:v>
                </c:pt>
                <c:pt idx="504">
                  <c:v>-0.3778985869141543</c:v>
                </c:pt>
                <c:pt idx="505">
                  <c:v>-0.37864838569771414</c:v>
                </c:pt>
                <c:pt idx="506">
                  <c:v>-0.379398184481274</c:v>
                </c:pt>
                <c:pt idx="507">
                  <c:v>-0.3801479832648338</c:v>
                </c:pt>
                <c:pt idx="508">
                  <c:v>-0.38089778204839364</c:v>
                </c:pt>
                <c:pt idx="509">
                  <c:v>-0.3816475808319535</c:v>
                </c:pt>
                <c:pt idx="510">
                  <c:v>-0.3823973796155133</c:v>
                </c:pt>
                <c:pt idx="511">
                  <c:v>-0.38314717839907314</c:v>
                </c:pt>
                <c:pt idx="512">
                  <c:v>-0.38389697718263294</c:v>
                </c:pt>
                <c:pt idx="513">
                  <c:v>-0.3846467759661928</c:v>
                </c:pt>
                <c:pt idx="514">
                  <c:v>-0.38539657474975264</c:v>
                </c:pt>
                <c:pt idx="515">
                  <c:v>-0.38614637353331244</c:v>
                </c:pt>
                <c:pt idx="516">
                  <c:v>-0.3868961723168723</c:v>
                </c:pt>
                <c:pt idx="517">
                  <c:v>-0.38764597110043214</c:v>
                </c:pt>
                <c:pt idx="518">
                  <c:v>-0.38839576988399194</c:v>
                </c:pt>
                <c:pt idx="519">
                  <c:v>-0.3891455686675518</c:v>
                </c:pt>
                <c:pt idx="520">
                  <c:v>-0.3898953674511116</c:v>
                </c:pt>
                <c:pt idx="521">
                  <c:v>-0.39064516623467144</c:v>
                </c:pt>
                <c:pt idx="522">
                  <c:v>-0.3913949650182313</c:v>
                </c:pt>
                <c:pt idx="523">
                  <c:v>-0.3921447638017911</c:v>
                </c:pt>
                <c:pt idx="524">
                  <c:v>-0.39289456258535094</c:v>
                </c:pt>
                <c:pt idx="525">
                  <c:v>-0.39364436136891073</c:v>
                </c:pt>
                <c:pt idx="526">
                  <c:v>-0.3943941601524706</c:v>
                </c:pt>
                <c:pt idx="527">
                  <c:v>-0.39514395893603044</c:v>
                </c:pt>
                <c:pt idx="528">
                  <c:v>-0.39589375771959023</c:v>
                </c:pt>
                <c:pt idx="529">
                  <c:v>-0.3966435565031501</c:v>
                </c:pt>
                <c:pt idx="530">
                  <c:v>-0.39739335528670994</c:v>
                </c:pt>
                <c:pt idx="531">
                  <c:v>-0.39814315407026973</c:v>
                </c:pt>
                <c:pt idx="532">
                  <c:v>-0.3988929528538296</c:v>
                </c:pt>
                <c:pt idx="533">
                  <c:v>-0.3996427516373894</c:v>
                </c:pt>
                <c:pt idx="534">
                  <c:v>-0.40039255042094923</c:v>
                </c:pt>
                <c:pt idx="535">
                  <c:v>-0.4011423492045091</c:v>
                </c:pt>
                <c:pt idx="536">
                  <c:v>-0.4018921479880689</c:v>
                </c:pt>
                <c:pt idx="537">
                  <c:v>-0.40264194677162873</c:v>
                </c:pt>
                <c:pt idx="538">
                  <c:v>-0.40339174555518853</c:v>
                </c:pt>
                <c:pt idx="539">
                  <c:v>-0.4041415443387484</c:v>
                </c:pt>
                <c:pt idx="540">
                  <c:v>-0.40489134312230823</c:v>
                </c:pt>
                <c:pt idx="541">
                  <c:v>-0.40564114190586803</c:v>
                </c:pt>
                <c:pt idx="542">
                  <c:v>-0.4063909406894279</c:v>
                </c:pt>
                <c:pt idx="543">
                  <c:v>-0.40714073947298773</c:v>
                </c:pt>
                <c:pt idx="544">
                  <c:v>-0.40789053825654753</c:v>
                </c:pt>
                <c:pt idx="545">
                  <c:v>-0.4086403370401074</c:v>
                </c:pt>
                <c:pt idx="546">
                  <c:v>-0.4093901358236672</c:v>
                </c:pt>
                <c:pt idx="547">
                  <c:v>-0.41013993460722703</c:v>
                </c:pt>
                <c:pt idx="548">
                  <c:v>-0.4108897333907869</c:v>
                </c:pt>
                <c:pt idx="549">
                  <c:v>-0.4116395321743467</c:v>
                </c:pt>
                <c:pt idx="550">
                  <c:v>-0.41238933095790653</c:v>
                </c:pt>
                <c:pt idx="551">
                  <c:v>-0.4131391297414664</c:v>
                </c:pt>
                <c:pt idx="552">
                  <c:v>-0.4138889285250262</c:v>
                </c:pt>
                <c:pt idx="553">
                  <c:v>-0.41463872730858603</c:v>
                </c:pt>
                <c:pt idx="554">
                  <c:v>-0.4153885260921458</c:v>
                </c:pt>
                <c:pt idx="555">
                  <c:v>-0.4161383248757057</c:v>
                </c:pt>
                <c:pt idx="556">
                  <c:v>-0.41688812365926553</c:v>
                </c:pt>
                <c:pt idx="557">
                  <c:v>-0.4176379224428253</c:v>
                </c:pt>
                <c:pt idx="558">
                  <c:v>-0.4183877212263852</c:v>
                </c:pt>
                <c:pt idx="559">
                  <c:v>-0.419137520009945</c:v>
                </c:pt>
                <c:pt idx="560">
                  <c:v>-0.4198873187935048</c:v>
                </c:pt>
                <c:pt idx="561">
                  <c:v>-0.4206371175770647</c:v>
                </c:pt>
                <c:pt idx="562">
                  <c:v>-0.4213869163606245</c:v>
                </c:pt>
                <c:pt idx="563">
                  <c:v>-0.4221367151441842</c:v>
                </c:pt>
                <c:pt idx="564">
                  <c:v>-0.42288651392774407</c:v>
                </c:pt>
                <c:pt idx="565">
                  <c:v>-0.4236363127113039</c:v>
                </c:pt>
                <c:pt idx="566">
                  <c:v>-0.4243861114948637</c:v>
                </c:pt>
                <c:pt idx="567">
                  <c:v>-0.42513591027842357</c:v>
                </c:pt>
                <c:pt idx="568">
                  <c:v>-0.4258857090619834</c:v>
                </c:pt>
                <c:pt idx="569">
                  <c:v>-0.4266355078455432</c:v>
                </c:pt>
                <c:pt idx="570">
                  <c:v>-0.42738530662910307</c:v>
                </c:pt>
                <c:pt idx="571">
                  <c:v>-0.42813510541266286</c:v>
                </c:pt>
                <c:pt idx="572">
                  <c:v>-0.4288849041962227</c:v>
                </c:pt>
                <c:pt idx="573">
                  <c:v>-0.42963470297978257</c:v>
                </c:pt>
                <c:pt idx="574">
                  <c:v>-0.43038450176334236</c:v>
                </c:pt>
                <c:pt idx="575">
                  <c:v>-0.4311343005469022</c:v>
                </c:pt>
                <c:pt idx="576">
                  <c:v>-0.431884099330462</c:v>
                </c:pt>
                <c:pt idx="577">
                  <c:v>-0.43263389811402186</c:v>
                </c:pt>
                <c:pt idx="578">
                  <c:v>-0.4333836968975817</c:v>
                </c:pt>
                <c:pt idx="579">
                  <c:v>-0.4341334956811415</c:v>
                </c:pt>
                <c:pt idx="580">
                  <c:v>-0.43488329446470136</c:v>
                </c:pt>
                <c:pt idx="581">
                  <c:v>-0.4356330932482612</c:v>
                </c:pt>
                <c:pt idx="582">
                  <c:v>-0.436382892031821</c:v>
                </c:pt>
                <c:pt idx="583">
                  <c:v>-0.43713269081538086</c:v>
                </c:pt>
                <c:pt idx="584">
                  <c:v>-0.43788248959894066</c:v>
                </c:pt>
                <c:pt idx="585">
                  <c:v>-0.4386322883825005</c:v>
                </c:pt>
                <c:pt idx="586">
                  <c:v>-0.43938208716606036</c:v>
                </c:pt>
                <c:pt idx="587">
                  <c:v>-0.44013188594962016</c:v>
                </c:pt>
                <c:pt idx="588">
                  <c:v>-0.44088168473318</c:v>
                </c:pt>
                <c:pt idx="589">
                  <c:v>-0.44163148351673986</c:v>
                </c:pt>
                <c:pt idx="590">
                  <c:v>-0.44238128230029966</c:v>
                </c:pt>
                <c:pt idx="591">
                  <c:v>-0.4431310810838595</c:v>
                </c:pt>
                <c:pt idx="592">
                  <c:v>-0.4438808798674193</c:v>
                </c:pt>
                <c:pt idx="593">
                  <c:v>-0.44463067865097916</c:v>
                </c:pt>
                <c:pt idx="594">
                  <c:v>-0.445380477434539</c:v>
                </c:pt>
                <c:pt idx="595">
                  <c:v>-0.4461302762180988</c:v>
                </c:pt>
                <c:pt idx="596">
                  <c:v>-0.44688007500165866</c:v>
                </c:pt>
                <c:pt idx="597">
                  <c:v>-0.44762987378521846</c:v>
                </c:pt>
                <c:pt idx="598">
                  <c:v>-0.4483796725687783</c:v>
                </c:pt>
                <c:pt idx="599">
                  <c:v>-0.44912947135233816</c:v>
                </c:pt>
                <c:pt idx="600">
                  <c:v>-0.44987927013589796</c:v>
                </c:pt>
                <c:pt idx="601">
                  <c:v>-0.4506290689194578</c:v>
                </c:pt>
                <c:pt idx="602">
                  <c:v>-0.45137886770301766</c:v>
                </c:pt>
                <c:pt idx="603">
                  <c:v>-0.45212866648657746</c:v>
                </c:pt>
                <c:pt idx="604">
                  <c:v>-0.4528784652701373</c:v>
                </c:pt>
                <c:pt idx="605">
                  <c:v>-0.4536282640536971</c:v>
                </c:pt>
                <c:pt idx="606">
                  <c:v>-0.45437806283725696</c:v>
                </c:pt>
                <c:pt idx="607">
                  <c:v>-0.4551278616208168</c:v>
                </c:pt>
                <c:pt idx="608">
                  <c:v>-0.4558776604043766</c:v>
                </c:pt>
                <c:pt idx="609">
                  <c:v>-0.45662745918793646</c:v>
                </c:pt>
                <c:pt idx="610">
                  <c:v>-0.45737725797149625</c:v>
                </c:pt>
                <c:pt idx="611">
                  <c:v>-0.4581270567550561</c:v>
                </c:pt>
                <c:pt idx="612">
                  <c:v>-0.45887685553861596</c:v>
                </c:pt>
                <c:pt idx="613">
                  <c:v>-0.45962665432217575</c:v>
                </c:pt>
                <c:pt idx="614">
                  <c:v>-0.4603764531057356</c:v>
                </c:pt>
                <c:pt idx="615">
                  <c:v>-0.46112625188929546</c:v>
                </c:pt>
                <c:pt idx="616">
                  <c:v>-0.46187605067285525</c:v>
                </c:pt>
                <c:pt idx="617">
                  <c:v>-0.4626258494564151</c:v>
                </c:pt>
                <c:pt idx="618">
                  <c:v>-0.4633756482399749</c:v>
                </c:pt>
                <c:pt idx="619">
                  <c:v>-0.46412544702353475</c:v>
                </c:pt>
                <c:pt idx="620">
                  <c:v>-0.4648752458070946</c:v>
                </c:pt>
                <c:pt idx="621">
                  <c:v>-0.4656250445906544</c:v>
                </c:pt>
                <c:pt idx="622">
                  <c:v>-0.46637484337421425</c:v>
                </c:pt>
                <c:pt idx="623">
                  <c:v>-0.4671246421577741</c:v>
                </c:pt>
                <c:pt idx="624">
                  <c:v>-0.4678744409413339</c:v>
                </c:pt>
                <c:pt idx="625">
                  <c:v>-0.46862423972489375</c:v>
                </c:pt>
                <c:pt idx="626">
                  <c:v>-0.46937403850845355</c:v>
                </c:pt>
                <c:pt idx="627">
                  <c:v>-0.4701238372920134</c:v>
                </c:pt>
                <c:pt idx="628">
                  <c:v>-0.47087363607557325</c:v>
                </c:pt>
                <c:pt idx="629">
                  <c:v>-0.47162343485913305</c:v>
                </c:pt>
                <c:pt idx="630">
                  <c:v>-0.4723732336426929</c:v>
                </c:pt>
                <c:pt idx="631">
                  <c:v>-0.4731230324262527</c:v>
                </c:pt>
                <c:pt idx="632">
                  <c:v>-0.47387283120981255</c:v>
                </c:pt>
                <c:pt idx="633">
                  <c:v>-0.4746226299933724</c:v>
                </c:pt>
                <c:pt idx="634">
                  <c:v>-0.4753724287769322</c:v>
                </c:pt>
                <c:pt idx="635">
                  <c:v>-0.47612222756049205</c:v>
                </c:pt>
                <c:pt idx="636">
                  <c:v>-0.4768720263440519</c:v>
                </c:pt>
                <c:pt idx="637">
                  <c:v>-0.4776218251276117</c:v>
                </c:pt>
                <c:pt idx="638">
                  <c:v>-0.47837162391117155</c:v>
                </c:pt>
                <c:pt idx="639">
                  <c:v>-0.47912142269473135</c:v>
                </c:pt>
                <c:pt idx="640">
                  <c:v>-0.4798712214782912</c:v>
                </c:pt>
                <c:pt idx="641">
                  <c:v>-0.48062102026185105</c:v>
                </c:pt>
                <c:pt idx="642">
                  <c:v>-0.48137081904541085</c:v>
                </c:pt>
                <c:pt idx="643">
                  <c:v>-0.4821206178289707</c:v>
                </c:pt>
                <c:pt idx="644">
                  <c:v>-0.4828704166125305</c:v>
                </c:pt>
                <c:pt idx="645">
                  <c:v>-0.48362021539609035</c:v>
                </c:pt>
                <c:pt idx="646">
                  <c:v>-0.4843700141796502</c:v>
                </c:pt>
                <c:pt idx="647">
                  <c:v>-0.48511981296321</c:v>
                </c:pt>
                <c:pt idx="648">
                  <c:v>-0.48586961174676985</c:v>
                </c:pt>
                <c:pt idx="649">
                  <c:v>-0.4866194105303297</c:v>
                </c:pt>
                <c:pt idx="650">
                  <c:v>-0.4873692093138895</c:v>
                </c:pt>
                <c:pt idx="651">
                  <c:v>-0.48811900809744935</c:v>
                </c:pt>
                <c:pt idx="652">
                  <c:v>-0.48886880688100914</c:v>
                </c:pt>
                <c:pt idx="653">
                  <c:v>-0.489618605664569</c:v>
                </c:pt>
                <c:pt idx="654">
                  <c:v>-0.49036840444812885</c:v>
                </c:pt>
                <c:pt idx="655">
                  <c:v>-0.49111820323168864</c:v>
                </c:pt>
                <c:pt idx="656">
                  <c:v>-0.4918680020152485</c:v>
                </c:pt>
                <c:pt idx="657">
                  <c:v>-0.49261780079880835</c:v>
                </c:pt>
                <c:pt idx="658">
                  <c:v>-0.49336759958236814</c:v>
                </c:pt>
                <c:pt idx="659">
                  <c:v>-0.494117398365928</c:v>
                </c:pt>
                <c:pt idx="660">
                  <c:v>-0.4948671971494878</c:v>
                </c:pt>
                <c:pt idx="661">
                  <c:v>-0.49561699593304764</c:v>
                </c:pt>
                <c:pt idx="662">
                  <c:v>-0.4963667947166075</c:v>
                </c:pt>
                <c:pt idx="663">
                  <c:v>-0.4971165935001673</c:v>
                </c:pt>
                <c:pt idx="664">
                  <c:v>-0.49786639228372714</c:v>
                </c:pt>
                <c:pt idx="665">
                  <c:v>-0.49861619106728694</c:v>
                </c:pt>
                <c:pt idx="666">
                  <c:v>-0.4993659898508468</c:v>
                </c:pt>
                <c:pt idx="667">
                  <c:v>-0.5001157886344066</c:v>
                </c:pt>
                <c:pt idx="668">
                  <c:v>-0.5008655874179665</c:v>
                </c:pt>
                <c:pt idx="669">
                  <c:v>-0.5016153862015262</c:v>
                </c:pt>
                <c:pt idx="670">
                  <c:v>-0.5023651849850861</c:v>
                </c:pt>
                <c:pt idx="671">
                  <c:v>-0.5031149837686459</c:v>
                </c:pt>
                <c:pt idx="672">
                  <c:v>-0.5038647825522058</c:v>
                </c:pt>
                <c:pt idx="673">
                  <c:v>-0.5046145813357656</c:v>
                </c:pt>
                <c:pt idx="674">
                  <c:v>-0.5053643801193255</c:v>
                </c:pt>
                <c:pt idx="675">
                  <c:v>-0.5061141789028852</c:v>
                </c:pt>
                <c:pt idx="676">
                  <c:v>-0.5068639776864451</c:v>
                </c:pt>
                <c:pt idx="677">
                  <c:v>-0.5076137764700049</c:v>
                </c:pt>
                <c:pt idx="678">
                  <c:v>-0.5083635752535648</c:v>
                </c:pt>
                <c:pt idx="679">
                  <c:v>-0.5091133740371246</c:v>
                </c:pt>
                <c:pt idx="680">
                  <c:v>-0.5098631728206844</c:v>
                </c:pt>
                <c:pt idx="681">
                  <c:v>-0.5106129716042442</c:v>
                </c:pt>
                <c:pt idx="682">
                  <c:v>-0.5113627703878041</c:v>
                </c:pt>
                <c:pt idx="683">
                  <c:v>-0.5121125691713639</c:v>
                </c:pt>
                <c:pt idx="684">
                  <c:v>-0.5128623679549238</c:v>
                </c:pt>
                <c:pt idx="685">
                  <c:v>-0.5136121667384835</c:v>
                </c:pt>
                <c:pt idx="686">
                  <c:v>-0.5143619655220434</c:v>
                </c:pt>
                <c:pt idx="687">
                  <c:v>-0.5151117643056032</c:v>
                </c:pt>
                <c:pt idx="688">
                  <c:v>-0.515861563089163</c:v>
                </c:pt>
                <c:pt idx="689">
                  <c:v>-0.5166113618727228</c:v>
                </c:pt>
                <c:pt idx="690">
                  <c:v>-0.5173611606562827</c:v>
                </c:pt>
                <c:pt idx="691">
                  <c:v>-0.5181109594398425</c:v>
                </c:pt>
                <c:pt idx="692">
                  <c:v>-0.5188607582234023</c:v>
                </c:pt>
                <c:pt idx="693">
                  <c:v>-0.5196105570069621</c:v>
                </c:pt>
                <c:pt idx="694">
                  <c:v>-0.520360355790522</c:v>
                </c:pt>
                <c:pt idx="695">
                  <c:v>-0.5211101545740818</c:v>
                </c:pt>
                <c:pt idx="696">
                  <c:v>-0.5218599533576417</c:v>
                </c:pt>
                <c:pt idx="697">
                  <c:v>-0.5226097521412014</c:v>
                </c:pt>
                <c:pt idx="698">
                  <c:v>-0.5233595509247613</c:v>
                </c:pt>
                <c:pt idx="699">
                  <c:v>-0.5241093497083211</c:v>
                </c:pt>
                <c:pt idx="700">
                  <c:v>-0.524859148491881</c:v>
                </c:pt>
                <c:pt idx="701">
                  <c:v>-0.5256089472754408</c:v>
                </c:pt>
                <c:pt idx="702">
                  <c:v>-0.5263587460590006</c:v>
                </c:pt>
                <c:pt idx="703">
                  <c:v>-0.5271085448425604</c:v>
                </c:pt>
                <c:pt idx="704">
                  <c:v>-0.5278583436261203</c:v>
                </c:pt>
                <c:pt idx="705">
                  <c:v>-0.5286081424096801</c:v>
                </c:pt>
                <c:pt idx="706">
                  <c:v>-0.52935794119324</c:v>
                </c:pt>
                <c:pt idx="707">
                  <c:v>-0.5301077399767997</c:v>
                </c:pt>
                <c:pt idx="708">
                  <c:v>-0.5308575387603596</c:v>
                </c:pt>
                <c:pt idx="709">
                  <c:v>-0.5316073375439194</c:v>
                </c:pt>
                <c:pt idx="710">
                  <c:v>-0.5323571363274793</c:v>
                </c:pt>
                <c:pt idx="711">
                  <c:v>-0.5331069351110391</c:v>
                </c:pt>
                <c:pt idx="712">
                  <c:v>-0.533856733894599</c:v>
                </c:pt>
                <c:pt idx="713">
                  <c:v>-0.5346065326781587</c:v>
                </c:pt>
                <c:pt idx="714">
                  <c:v>-0.5353563314617186</c:v>
                </c:pt>
                <c:pt idx="715">
                  <c:v>-0.5361061302452784</c:v>
                </c:pt>
                <c:pt idx="716">
                  <c:v>-0.5368559290288383</c:v>
                </c:pt>
                <c:pt idx="717">
                  <c:v>-0.5376057278123981</c:v>
                </c:pt>
                <c:pt idx="718">
                  <c:v>-0.5383555265959579</c:v>
                </c:pt>
                <c:pt idx="719">
                  <c:v>-0.5391053253795177</c:v>
                </c:pt>
                <c:pt idx="720">
                  <c:v>-0.5398551241630776</c:v>
                </c:pt>
                <c:pt idx="721">
                  <c:v>-0.5406049229466374</c:v>
                </c:pt>
                <c:pt idx="722">
                  <c:v>-0.5413547217301973</c:v>
                </c:pt>
                <c:pt idx="723">
                  <c:v>-0.542104520513757</c:v>
                </c:pt>
                <c:pt idx="724">
                  <c:v>-0.5428543192973169</c:v>
                </c:pt>
                <c:pt idx="725">
                  <c:v>-0.5436041180808767</c:v>
                </c:pt>
                <c:pt idx="726">
                  <c:v>-0.5443539168644366</c:v>
                </c:pt>
                <c:pt idx="727">
                  <c:v>-0.5451037156479964</c:v>
                </c:pt>
                <c:pt idx="728">
                  <c:v>-0.5458535144315562</c:v>
                </c:pt>
                <c:pt idx="729">
                  <c:v>-0.546603313215116</c:v>
                </c:pt>
                <c:pt idx="730">
                  <c:v>-0.5473531119986759</c:v>
                </c:pt>
                <c:pt idx="731">
                  <c:v>-0.5481029107822357</c:v>
                </c:pt>
                <c:pt idx="732">
                  <c:v>-0.5488527095657956</c:v>
                </c:pt>
                <c:pt idx="733">
                  <c:v>-0.5496025083493553</c:v>
                </c:pt>
                <c:pt idx="734">
                  <c:v>-0.5503523071329152</c:v>
                </c:pt>
                <c:pt idx="735">
                  <c:v>-0.551102105916475</c:v>
                </c:pt>
                <c:pt idx="736">
                  <c:v>-0.5518519047000349</c:v>
                </c:pt>
                <c:pt idx="737">
                  <c:v>-0.5526017034835947</c:v>
                </c:pt>
                <c:pt idx="738">
                  <c:v>-0.5533515022671546</c:v>
                </c:pt>
                <c:pt idx="739">
                  <c:v>-0.5541013010507143</c:v>
                </c:pt>
                <c:pt idx="740">
                  <c:v>-0.5548510998342742</c:v>
                </c:pt>
                <c:pt idx="741">
                  <c:v>-0.555600898617834</c:v>
                </c:pt>
                <c:pt idx="742">
                  <c:v>-0.5563506974013939</c:v>
                </c:pt>
                <c:pt idx="743">
                  <c:v>-0.5571004961849537</c:v>
                </c:pt>
                <c:pt idx="744">
                  <c:v>-0.5578502949685135</c:v>
                </c:pt>
                <c:pt idx="745">
                  <c:v>-0.5586000937520733</c:v>
                </c:pt>
                <c:pt idx="746">
                  <c:v>-0.5593498925356332</c:v>
                </c:pt>
                <c:pt idx="747">
                  <c:v>-0.560099691319193</c:v>
                </c:pt>
                <c:pt idx="748">
                  <c:v>-0.5608494901027529</c:v>
                </c:pt>
                <c:pt idx="749">
                  <c:v>-0.5615992888863126</c:v>
                </c:pt>
                <c:pt idx="750">
                  <c:v>-0.5623490876698725</c:v>
                </c:pt>
                <c:pt idx="751">
                  <c:v>-0.5630988864534323</c:v>
                </c:pt>
                <c:pt idx="752">
                  <c:v>-0.5638486852369922</c:v>
                </c:pt>
                <c:pt idx="753">
                  <c:v>-0.564598484020552</c:v>
                </c:pt>
                <c:pt idx="754">
                  <c:v>-0.5653482828041118</c:v>
                </c:pt>
                <c:pt idx="755">
                  <c:v>-0.5660980815876716</c:v>
                </c:pt>
                <c:pt idx="756">
                  <c:v>-0.5668478803712315</c:v>
                </c:pt>
                <c:pt idx="757">
                  <c:v>-0.5675976791547913</c:v>
                </c:pt>
                <c:pt idx="758">
                  <c:v>-0.5683474779383512</c:v>
                </c:pt>
                <c:pt idx="759">
                  <c:v>-0.569097276721911</c:v>
                </c:pt>
                <c:pt idx="760">
                  <c:v>-0.5698470755054708</c:v>
                </c:pt>
                <c:pt idx="761">
                  <c:v>-0.5705968742890306</c:v>
                </c:pt>
                <c:pt idx="762">
                  <c:v>-0.5713466730725905</c:v>
                </c:pt>
                <c:pt idx="763">
                  <c:v>-0.5720964718561503</c:v>
                </c:pt>
                <c:pt idx="764">
                  <c:v>-0.5728462706397102</c:v>
                </c:pt>
                <c:pt idx="765">
                  <c:v>-0.5735960694232699</c:v>
                </c:pt>
                <c:pt idx="766">
                  <c:v>-0.5743458682068298</c:v>
                </c:pt>
                <c:pt idx="767">
                  <c:v>-0.5750956669903896</c:v>
                </c:pt>
                <c:pt idx="768">
                  <c:v>-0.5758454657739495</c:v>
                </c:pt>
                <c:pt idx="769">
                  <c:v>-0.5765952645575093</c:v>
                </c:pt>
                <c:pt idx="770">
                  <c:v>-0.577345063341069</c:v>
                </c:pt>
                <c:pt idx="771">
                  <c:v>-0.5780948621246289</c:v>
                </c:pt>
                <c:pt idx="772">
                  <c:v>-0.5788446609081888</c:v>
                </c:pt>
                <c:pt idx="773">
                  <c:v>-0.5795944596917486</c:v>
                </c:pt>
                <c:pt idx="774">
                  <c:v>-0.5803442584753085</c:v>
                </c:pt>
                <c:pt idx="775">
                  <c:v>-0.5810940572588682</c:v>
                </c:pt>
                <c:pt idx="776">
                  <c:v>-0.581843856042428</c:v>
                </c:pt>
                <c:pt idx="777">
                  <c:v>-0.5825936548259879</c:v>
                </c:pt>
                <c:pt idx="778">
                  <c:v>-0.5833434536095478</c:v>
                </c:pt>
                <c:pt idx="779">
                  <c:v>-0.5840932523931076</c:v>
                </c:pt>
                <c:pt idx="780">
                  <c:v>-0.5848430511766675</c:v>
                </c:pt>
                <c:pt idx="781">
                  <c:v>-0.5855928499602272</c:v>
                </c:pt>
                <c:pt idx="782">
                  <c:v>-0.586342648743787</c:v>
                </c:pt>
                <c:pt idx="783">
                  <c:v>-0.5870924475273469</c:v>
                </c:pt>
                <c:pt idx="784">
                  <c:v>-0.5878422463109068</c:v>
                </c:pt>
                <c:pt idx="785">
                  <c:v>-0.5885920450944666</c:v>
                </c:pt>
                <c:pt idx="786">
                  <c:v>-0.5893418438780264</c:v>
                </c:pt>
                <c:pt idx="787">
                  <c:v>-0.5900916426615862</c:v>
                </c:pt>
                <c:pt idx="788">
                  <c:v>-0.590841441445146</c:v>
                </c:pt>
                <c:pt idx="789">
                  <c:v>-0.5915912402287059</c:v>
                </c:pt>
                <c:pt idx="790">
                  <c:v>-0.5923410390122658</c:v>
                </c:pt>
                <c:pt idx="791">
                  <c:v>-0.5930908377958255</c:v>
                </c:pt>
                <c:pt idx="792">
                  <c:v>-0.5938406365793854</c:v>
                </c:pt>
                <c:pt idx="793">
                  <c:v>-0.5945904353629452</c:v>
                </c:pt>
                <c:pt idx="794">
                  <c:v>-0.595340234146505</c:v>
                </c:pt>
                <c:pt idx="795">
                  <c:v>-0.5960900329300649</c:v>
                </c:pt>
                <c:pt idx="796">
                  <c:v>-0.5968398317136246</c:v>
                </c:pt>
                <c:pt idx="797">
                  <c:v>-0.5975896304971845</c:v>
                </c:pt>
                <c:pt idx="798">
                  <c:v>-0.5983394292807444</c:v>
                </c:pt>
                <c:pt idx="799">
                  <c:v>-0.5990892280643042</c:v>
                </c:pt>
                <c:pt idx="800">
                  <c:v>-0.599839026847864</c:v>
                </c:pt>
                <c:pt idx="801">
                  <c:v>-0.6005888256314239</c:v>
                </c:pt>
                <c:pt idx="802">
                  <c:v>-0.6013386244149836</c:v>
                </c:pt>
                <c:pt idx="803">
                  <c:v>-0.6020884231985435</c:v>
                </c:pt>
                <c:pt idx="804">
                  <c:v>-0.6028382219821034</c:v>
                </c:pt>
                <c:pt idx="805">
                  <c:v>-0.6035880207656632</c:v>
                </c:pt>
                <c:pt idx="806">
                  <c:v>-0.604337819549223</c:v>
                </c:pt>
                <c:pt idx="807">
                  <c:v>-0.6050876183327828</c:v>
                </c:pt>
                <c:pt idx="808">
                  <c:v>-0.6058374171163426</c:v>
                </c:pt>
                <c:pt idx="809">
                  <c:v>-0.6065872158999025</c:v>
                </c:pt>
                <c:pt idx="810">
                  <c:v>-0.6073370146834624</c:v>
                </c:pt>
                <c:pt idx="811">
                  <c:v>-0.6080868134670222</c:v>
                </c:pt>
                <c:pt idx="812">
                  <c:v>-0.6088366122505819</c:v>
                </c:pt>
                <c:pt idx="813">
                  <c:v>-0.6095864110341417</c:v>
                </c:pt>
                <c:pt idx="814">
                  <c:v>-0.6103362098177015</c:v>
                </c:pt>
                <c:pt idx="815">
                  <c:v>-0.6110860086012614</c:v>
                </c:pt>
                <c:pt idx="816">
                  <c:v>-0.6118358073848212</c:v>
                </c:pt>
                <c:pt idx="817">
                  <c:v>-0.6125856061683811</c:v>
                </c:pt>
                <c:pt idx="818">
                  <c:v>-0.6133354049519409</c:v>
                </c:pt>
                <c:pt idx="819">
                  <c:v>-0.6140852037355007</c:v>
                </c:pt>
                <c:pt idx="820">
                  <c:v>-0.6148350025190605</c:v>
                </c:pt>
                <c:pt idx="821">
                  <c:v>-0.6155848013026204</c:v>
                </c:pt>
                <c:pt idx="822">
                  <c:v>-0.6163346000861802</c:v>
                </c:pt>
                <c:pt idx="823">
                  <c:v>-0.6170843988697401</c:v>
                </c:pt>
                <c:pt idx="824">
                  <c:v>-0.6178341976532998</c:v>
                </c:pt>
                <c:pt idx="825">
                  <c:v>-0.6185839964368597</c:v>
                </c:pt>
                <c:pt idx="826">
                  <c:v>-0.6193337952204195</c:v>
                </c:pt>
                <c:pt idx="827">
                  <c:v>-0.6200835940039794</c:v>
                </c:pt>
                <c:pt idx="828">
                  <c:v>-0.6208333927875392</c:v>
                </c:pt>
                <c:pt idx="829">
                  <c:v>-0.621583191571099</c:v>
                </c:pt>
                <c:pt idx="830">
                  <c:v>-0.6223329903546588</c:v>
                </c:pt>
                <c:pt idx="831">
                  <c:v>-0.6230827891382187</c:v>
                </c:pt>
                <c:pt idx="832">
                  <c:v>-0.6238325879217785</c:v>
                </c:pt>
                <c:pt idx="833">
                  <c:v>-0.6245823867053384</c:v>
                </c:pt>
                <c:pt idx="834">
                  <c:v>-0.6253321854888981</c:v>
                </c:pt>
                <c:pt idx="835">
                  <c:v>-0.626081984272458</c:v>
                </c:pt>
                <c:pt idx="836">
                  <c:v>-0.6268317830560178</c:v>
                </c:pt>
                <c:pt idx="837">
                  <c:v>-0.6275815818395777</c:v>
                </c:pt>
                <c:pt idx="838">
                  <c:v>-0.6283313806231375</c:v>
                </c:pt>
                <c:pt idx="839">
                  <c:v>-0.6290811794066974</c:v>
                </c:pt>
                <c:pt idx="840">
                  <c:v>-0.6298309781902571</c:v>
                </c:pt>
                <c:pt idx="841">
                  <c:v>-0.630580776973817</c:v>
                </c:pt>
                <c:pt idx="842">
                  <c:v>-0.6313305757573768</c:v>
                </c:pt>
                <c:pt idx="843">
                  <c:v>-0.6320803745409367</c:v>
                </c:pt>
                <c:pt idx="844">
                  <c:v>-0.6328301733244965</c:v>
                </c:pt>
                <c:pt idx="845">
                  <c:v>-0.6335799721080563</c:v>
                </c:pt>
                <c:pt idx="846">
                  <c:v>-0.6343297708916161</c:v>
                </c:pt>
                <c:pt idx="847">
                  <c:v>-0.635079569675176</c:v>
                </c:pt>
                <c:pt idx="848">
                  <c:v>-0.6358293684587358</c:v>
                </c:pt>
                <c:pt idx="849">
                  <c:v>-0.6365791672422957</c:v>
                </c:pt>
                <c:pt idx="850">
                  <c:v>-0.6373289660258554</c:v>
                </c:pt>
                <c:pt idx="851">
                  <c:v>-0.6380787648094153</c:v>
                </c:pt>
                <c:pt idx="852">
                  <c:v>-0.6388285635929751</c:v>
                </c:pt>
                <c:pt idx="853">
                  <c:v>-0.639578362376535</c:v>
                </c:pt>
                <c:pt idx="854">
                  <c:v>-0.6403281611600948</c:v>
                </c:pt>
                <c:pt idx="855">
                  <c:v>-0.6410779599436546</c:v>
                </c:pt>
                <c:pt idx="856">
                  <c:v>-0.6418277587272144</c:v>
                </c:pt>
                <c:pt idx="857">
                  <c:v>-0.6425775575107743</c:v>
                </c:pt>
                <c:pt idx="858">
                  <c:v>-0.6433273562943341</c:v>
                </c:pt>
                <c:pt idx="859">
                  <c:v>-0.644077155077894</c:v>
                </c:pt>
                <c:pt idx="860">
                  <c:v>-0.6448269538614537</c:v>
                </c:pt>
                <c:pt idx="861">
                  <c:v>-0.6455767526450136</c:v>
                </c:pt>
                <c:pt idx="862">
                  <c:v>-0.6463265514285734</c:v>
                </c:pt>
                <c:pt idx="863">
                  <c:v>-0.6470763502121333</c:v>
                </c:pt>
                <c:pt idx="864">
                  <c:v>-0.6478261489956931</c:v>
                </c:pt>
                <c:pt idx="865">
                  <c:v>-0.648575947779253</c:v>
                </c:pt>
                <c:pt idx="866">
                  <c:v>-0.6493257465628127</c:v>
                </c:pt>
                <c:pt idx="867">
                  <c:v>-0.6500755453463726</c:v>
                </c:pt>
                <c:pt idx="868">
                  <c:v>-0.6508253441299324</c:v>
                </c:pt>
                <c:pt idx="869">
                  <c:v>-0.6515751429134923</c:v>
                </c:pt>
                <c:pt idx="870">
                  <c:v>-0.6523249416970521</c:v>
                </c:pt>
                <c:pt idx="871">
                  <c:v>-0.6530747404806119</c:v>
                </c:pt>
                <c:pt idx="872">
                  <c:v>-0.6538245392641717</c:v>
                </c:pt>
                <c:pt idx="873">
                  <c:v>-0.6545743380477316</c:v>
                </c:pt>
                <c:pt idx="874">
                  <c:v>-0.6553241368312914</c:v>
                </c:pt>
                <c:pt idx="875">
                  <c:v>-0.6560739356148513</c:v>
                </c:pt>
                <c:pt idx="876">
                  <c:v>-0.656823734398411</c:v>
                </c:pt>
                <c:pt idx="877">
                  <c:v>-0.6575735331819709</c:v>
                </c:pt>
                <c:pt idx="878">
                  <c:v>-0.6583233319655307</c:v>
                </c:pt>
                <c:pt idx="879">
                  <c:v>-0.6590731307490906</c:v>
                </c:pt>
                <c:pt idx="880">
                  <c:v>-0.6598229295326504</c:v>
                </c:pt>
                <c:pt idx="881">
                  <c:v>-0.6605727283162102</c:v>
                </c:pt>
                <c:pt idx="882">
                  <c:v>-0.66132252709977</c:v>
                </c:pt>
                <c:pt idx="883">
                  <c:v>-0.6620723258833299</c:v>
                </c:pt>
                <c:pt idx="884">
                  <c:v>-0.6628221246668897</c:v>
                </c:pt>
                <c:pt idx="885">
                  <c:v>-0.6635719234504496</c:v>
                </c:pt>
                <c:pt idx="886">
                  <c:v>-0.6643217222340094</c:v>
                </c:pt>
                <c:pt idx="887">
                  <c:v>-0.6650715210175692</c:v>
                </c:pt>
                <c:pt idx="888">
                  <c:v>-0.665821319801129</c:v>
                </c:pt>
                <c:pt idx="889">
                  <c:v>-0.6665711185846889</c:v>
                </c:pt>
                <c:pt idx="890">
                  <c:v>-0.6673209173682487</c:v>
                </c:pt>
                <c:pt idx="891">
                  <c:v>-0.6680707161518086</c:v>
                </c:pt>
                <c:pt idx="892">
                  <c:v>-0.6688205149353683</c:v>
                </c:pt>
                <c:pt idx="893">
                  <c:v>-0.6695703137189282</c:v>
                </c:pt>
                <c:pt idx="894">
                  <c:v>-0.670320112502488</c:v>
                </c:pt>
                <c:pt idx="895">
                  <c:v>-0.6710699112860479</c:v>
                </c:pt>
                <c:pt idx="896">
                  <c:v>-0.6718197100696077</c:v>
                </c:pt>
                <c:pt idx="897">
                  <c:v>-0.6725695088531675</c:v>
                </c:pt>
                <c:pt idx="898">
                  <c:v>-0.6733193076367273</c:v>
                </c:pt>
                <c:pt idx="899">
                  <c:v>-0.6740691064202872</c:v>
                </c:pt>
                <c:pt idx="900">
                  <c:v>-0.674818905203847</c:v>
                </c:pt>
                <c:pt idx="901">
                  <c:v>-0.6755687039874069</c:v>
                </c:pt>
                <c:pt idx="902">
                  <c:v>-0.6763185027709666</c:v>
                </c:pt>
                <c:pt idx="903">
                  <c:v>-0.6770683015545265</c:v>
                </c:pt>
                <c:pt idx="904">
                  <c:v>-0.6778181003380863</c:v>
                </c:pt>
                <c:pt idx="905">
                  <c:v>-0.6785678991216462</c:v>
                </c:pt>
                <c:pt idx="906">
                  <c:v>-0.679317697905206</c:v>
                </c:pt>
                <c:pt idx="907">
                  <c:v>-0.6800674966887659</c:v>
                </c:pt>
                <c:pt idx="908">
                  <c:v>-0.6808172954723256</c:v>
                </c:pt>
                <c:pt idx="909">
                  <c:v>-0.6815670942558855</c:v>
                </c:pt>
                <c:pt idx="910">
                  <c:v>-0.6823168930394453</c:v>
                </c:pt>
                <c:pt idx="911">
                  <c:v>-0.6830666918230052</c:v>
                </c:pt>
                <c:pt idx="912">
                  <c:v>-0.683816490606565</c:v>
                </c:pt>
                <c:pt idx="913">
                  <c:v>-0.6845662893901248</c:v>
                </c:pt>
                <c:pt idx="914">
                  <c:v>-0.6853160881736846</c:v>
                </c:pt>
                <c:pt idx="915">
                  <c:v>-0.6860658869572445</c:v>
                </c:pt>
                <c:pt idx="916">
                  <c:v>-0.6868156857408043</c:v>
                </c:pt>
                <c:pt idx="917">
                  <c:v>-0.6875654845243642</c:v>
                </c:pt>
                <c:pt idx="918">
                  <c:v>-0.6883152833079239</c:v>
                </c:pt>
                <c:pt idx="919">
                  <c:v>-0.6890650820914838</c:v>
                </c:pt>
                <c:pt idx="920">
                  <c:v>-0.6898148808750436</c:v>
                </c:pt>
                <c:pt idx="921">
                  <c:v>-0.6905646796586035</c:v>
                </c:pt>
                <c:pt idx="922">
                  <c:v>-0.6913144784421633</c:v>
                </c:pt>
                <c:pt idx="923">
                  <c:v>-0.6920642772257231</c:v>
                </c:pt>
                <c:pt idx="924">
                  <c:v>-0.6928140760092829</c:v>
                </c:pt>
                <c:pt idx="925">
                  <c:v>-0.6935638747928428</c:v>
                </c:pt>
                <c:pt idx="926">
                  <c:v>-0.6943136735764026</c:v>
                </c:pt>
                <c:pt idx="927">
                  <c:v>-0.6950634723599625</c:v>
                </c:pt>
                <c:pt idx="928">
                  <c:v>-0.6958132711435223</c:v>
                </c:pt>
                <c:pt idx="929">
                  <c:v>-0.6965630699270821</c:v>
                </c:pt>
                <c:pt idx="930">
                  <c:v>-0.6973128687106419</c:v>
                </c:pt>
                <c:pt idx="931">
                  <c:v>-0.6980626674942018</c:v>
                </c:pt>
                <c:pt idx="932">
                  <c:v>-0.6988124662777616</c:v>
                </c:pt>
                <c:pt idx="933">
                  <c:v>-0.6995622650613215</c:v>
                </c:pt>
                <c:pt idx="934">
                  <c:v>-0.7003120638448812</c:v>
                </c:pt>
                <c:pt idx="935">
                  <c:v>-0.7010618626284411</c:v>
                </c:pt>
                <c:pt idx="936">
                  <c:v>-0.7018116614120009</c:v>
                </c:pt>
                <c:pt idx="937">
                  <c:v>-0.7025614601955608</c:v>
                </c:pt>
                <c:pt idx="938">
                  <c:v>-0.7033112589791205</c:v>
                </c:pt>
                <c:pt idx="939">
                  <c:v>-0.7040610577626804</c:v>
                </c:pt>
                <c:pt idx="940">
                  <c:v>-0.7048108565462401</c:v>
                </c:pt>
                <c:pt idx="941">
                  <c:v>-0.7055606553298</c:v>
                </c:pt>
                <c:pt idx="942">
                  <c:v>-0.7063104541133598</c:v>
                </c:pt>
                <c:pt idx="943">
                  <c:v>-0.7070602528969196</c:v>
                </c:pt>
                <c:pt idx="944">
                  <c:v>-0.7078100516804795</c:v>
                </c:pt>
                <c:pt idx="945">
                  <c:v>-0.7085598504640394</c:v>
                </c:pt>
                <c:pt idx="946">
                  <c:v>-0.7093096492475991</c:v>
                </c:pt>
                <c:pt idx="947">
                  <c:v>-0.710059448031159</c:v>
                </c:pt>
                <c:pt idx="948">
                  <c:v>-0.7108092468147188</c:v>
                </c:pt>
                <c:pt idx="949">
                  <c:v>-0.7115590455982786</c:v>
                </c:pt>
                <c:pt idx="950">
                  <c:v>-0.7123088443818385</c:v>
                </c:pt>
                <c:pt idx="951">
                  <c:v>-0.7130586431653982</c:v>
                </c:pt>
                <c:pt idx="952">
                  <c:v>-0.7138084419489581</c:v>
                </c:pt>
                <c:pt idx="953">
                  <c:v>-0.714558240732518</c:v>
                </c:pt>
                <c:pt idx="954">
                  <c:v>-0.7153080395160778</c:v>
                </c:pt>
                <c:pt idx="955">
                  <c:v>-0.7160578382996377</c:v>
                </c:pt>
                <c:pt idx="956">
                  <c:v>-0.7168076370831974</c:v>
                </c:pt>
                <c:pt idx="957">
                  <c:v>-0.7175574358667572</c:v>
                </c:pt>
                <c:pt idx="958">
                  <c:v>-0.7183072346503171</c:v>
                </c:pt>
                <c:pt idx="959">
                  <c:v>-0.719057033433877</c:v>
                </c:pt>
                <c:pt idx="960">
                  <c:v>-0.7198068322174368</c:v>
                </c:pt>
                <c:pt idx="961">
                  <c:v>-0.7205566310009965</c:v>
                </c:pt>
                <c:pt idx="962">
                  <c:v>-0.7213064297845564</c:v>
                </c:pt>
                <c:pt idx="963">
                  <c:v>-0.7220562285681162</c:v>
                </c:pt>
                <c:pt idx="964">
                  <c:v>-0.7228060273516761</c:v>
                </c:pt>
                <c:pt idx="965">
                  <c:v>-0.723555826135236</c:v>
                </c:pt>
                <c:pt idx="966">
                  <c:v>-0.7243056249187957</c:v>
                </c:pt>
                <c:pt idx="967">
                  <c:v>-0.7250554237023555</c:v>
                </c:pt>
                <c:pt idx="968">
                  <c:v>-0.7258052224859154</c:v>
                </c:pt>
                <c:pt idx="969">
                  <c:v>-0.7265550212694752</c:v>
                </c:pt>
                <c:pt idx="970">
                  <c:v>-0.7273048200530351</c:v>
                </c:pt>
                <c:pt idx="971">
                  <c:v>-0.728054618836595</c:v>
                </c:pt>
                <c:pt idx="972">
                  <c:v>-0.7288044176201547</c:v>
                </c:pt>
                <c:pt idx="973">
                  <c:v>-0.7295542164037145</c:v>
                </c:pt>
                <c:pt idx="974">
                  <c:v>-0.7303040151872744</c:v>
                </c:pt>
                <c:pt idx="975">
                  <c:v>-0.7310538139708342</c:v>
                </c:pt>
                <c:pt idx="976">
                  <c:v>-0.7318036127543941</c:v>
                </c:pt>
                <c:pt idx="977">
                  <c:v>-0.7325534115379538</c:v>
                </c:pt>
                <c:pt idx="978">
                  <c:v>-0.7333032103215137</c:v>
                </c:pt>
                <c:pt idx="979">
                  <c:v>-0.7340530091050735</c:v>
                </c:pt>
                <c:pt idx="980">
                  <c:v>-0.7348028078886334</c:v>
                </c:pt>
                <c:pt idx="981">
                  <c:v>-0.7355526066721932</c:v>
                </c:pt>
                <c:pt idx="982">
                  <c:v>-0.736302405455753</c:v>
                </c:pt>
                <c:pt idx="983">
                  <c:v>-0.7370522042393128</c:v>
                </c:pt>
                <c:pt idx="984">
                  <c:v>-0.7378020030228727</c:v>
                </c:pt>
                <c:pt idx="985">
                  <c:v>-0.7385518018064325</c:v>
                </c:pt>
                <c:pt idx="986">
                  <c:v>-0.7393016005899924</c:v>
                </c:pt>
                <c:pt idx="987">
                  <c:v>-0.7400513993735521</c:v>
                </c:pt>
                <c:pt idx="988">
                  <c:v>-0.740801198157112</c:v>
                </c:pt>
                <c:pt idx="989">
                  <c:v>-0.7415509969406718</c:v>
                </c:pt>
                <c:pt idx="990">
                  <c:v>-0.7423007957242317</c:v>
                </c:pt>
                <c:pt idx="991">
                  <c:v>-0.7430505945077915</c:v>
                </c:pt>
                <c:pt idx="992">
                  <c:v>-0.7438003932913514</c:v>
                </c:pt>
                <c:pt idx="993">
                  <c:v>-0.7445501920749111</c:v>
                </c:pt>
                <c:pt idx="994">
                  <c:v>-0.745299990858471</c:v>
                </c:pt>
                <c:pt idx="995">
                  <c:v>-0.7460497896420308</c:v>
                </c:pt>
                <c:pt idx="996">
                  <c:v>-0.7467995884255907</c:v>
                </c:pt>
                <c:pt idx="997">
                  <c:v>-0.7475493872091505</c:v>
                </c:pt>
                <c:pt idx="998">
                  <c:v>-0.7482991859927103</c:v>
                </c:pt>
                <c:pt idx="999">
                  <c:v>-0.7490489847762701</c:v>
                </c:pt>
                <c:pt idx="1000">
                  <c:v>-0.74979878355983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0.00074979878355983</c:v>
                </c:pt>
                <c:pt idx="2">
                  <c:v>0.00149959756711966</c:v>
                </c:pt>
                <c:pt idx="3">
                  <c:v>0.00224939635067949</c:v>
                </c:pt>
                <c:pt idx="4">
                  <c:v>0.00299919513423932</c:v>
                </c:pt>
                <c:pt idx="5">
                  <c:v>0.00374899391779915</c:v>
                </c:pt>
                <c:pt idx="6">
                  <c:v>0.00449879270135898</c:v>
                </c:pt>
                <c:pt idx="7">
                  <c:v>0.00524859148491881</c:v>
                </c:pt>
                <c:pt idx="8">
                  <c:v>0.00599839026847864</c:v>
                </c:pt>
                <c:pt idx="9">
                  <c:v>0.006748189052038469</c:v>
                </c:pt>
                <c:pt idx="10">
                  <c:v>0.0074979878355983</c:v>
                </c:pt>
                <c:pt idx="11">
                  <c:v>0.00824778661915813</c:v>
                </c:pt>
                <c:pt idx="12">
                  <c:v>0.00899758540271796</c:v>
                </c:pt>
                <c:pt idx="13">
                  <c:v>0.00974738418627779</c:v>
                </c:pt>
                <c:pt idx="14">
                  <c:v>0.01049718296983762</c:v>
                </c:pt>
                <c:pt idx="15">
                  <c:v>0.01124698175339745</c:v>
                </c:pt>
                <c:pt idx="16">
                  <c:v>0.01199678053695728</c:v>
                </c:pt>
                <c:pt idx="17">
                  <c:v>0.01274657932051711</c:v>
                </c:pt>
                <c:pt idx="18">
                  <c:v>0.013496378104076938</c:v>
                </c:pt>
                <c:pt idx="19">
                  <c:v>0.014246176887636769</c:v>
                </c:pt>
                <c:pt idx="20">
                  <c:v>0.0149959756711966</c:v>
                </c:pt>
                <c:pt idx="21">
                  <c:v>0.01574577445475643</c:v>
                </c:pt>
                <c:pt idx="22">
                  <c:v>0.01649557323831626</c:v>
                </c:pt>
                <c:pt idx="23">
                  <c:v>0.01724537202187609</c:v>
                </c:pt>
                <c:pt idx="24">
                  <c:v>0.01799517080543592</c:v>
                </c:pt>
                <c:pt idx="25">
                  <c:v>0.01874496958899575</c:v>
                </c:pt>
                <c:pt idx="26">
                  <c:v>0.01949476837255558</c:v>
                </c:pt>
                <c:pt idx="27">
                  <c:v>0.02024456715611541</c:v>
                </c:pt>
                <c:pt idx="28">
                  <c:v>0.02099436593967524</c:v>
                </c:pt>
                <c:pt idx="29">
                  <c:v>0.021744164723235072</c:v>
                </c:pt>
                <c:pt idx="30">
                  <c:v>0.0224939635067949</c:v>
                </c:pt>
                <c:pt idx="31">
                  <c:v>0.02324376229035473</c:v>
                </c:pt>
                <c:pt idx="32">
                  <c:v>0.02399356107391456</c:v>
                </c:pt>
                <c:pt idx="33">
                  <c:v>0.02474335985747439</c:v>
                </c:pt>
                <c:pt idx="34">
                  <c:v>0.02549315864103422</c:v>
                </c:pt>
                <c:pt idx="35">
                  <c:v>0.02624295742459405</c:v>
                </c:pt>
                <c:pt idx="36">
                  <c:v>0.026992756208153876</c:v>
                </c:pt>
                <c:pt idx="37">
                  <c:v>0.027742554991713707</c:v>
                </c:pt>
                <c:pt idx="38">
                  <c:v>0.028492353775273538</c:v>
                </c:pt>
                <c:pt idx="39">
                  <c:v>0.02924215255883337</c:v>
                </c:pt>
                <c:pt idx="40">
                  <c:v>0.0299919513423932</c:v>
                </c:pt>
                <c:pt idx="41">
                  <c:v>0.03074175012595303</c:v>
                </c:pt>
                <c:pt idx="42">
                  <c:v>0.03149154890951286</c:v>
                </c:pt>
                <c:pt idx="43">
                  <c:v>0.032241347693072686</c:v>
                </c:pt>
                <c:pt idx="44">
                  <c:v>0.03299114647663252</c:v>
                </c:pt>
                <c:pt idx="45">
                  <c:v>0.03374094526019235</c:v>
                </c:pt>
                <c:pt idx="46">
                  <c:v>0.03449074404375218</c:v>
                </c:pt>
                <c:pt idx="47">
                  <c:v>0.03524054282731201</c:v>
                </c:pt>
                <c:pt idx="48">
                  <c:v>0.03599034161087184</c:v>
                </c:pt>
                <c:pt idx="49">
                  <c:v>0.03674014039443167</c:v>
                </c:pt>
                <c:pt idx="50">
                  <c:v>0.0374899391779915</c:v>
                </c:pt>
                <c:pt idx="51">
                  <c:v>0.03823973796155133</c:v>
                </c:pt>
                <c:pt idx="52">
                  <c:v>0.03898953674511116</c:v>
                </c:pt>
                <c:pt idx="53">
                  <c:v>0.03973933552867099</c:v>
                </c:pt>
                <c:pt idx="54">
                  <c:v>0.04048913431223082</c:v>
                </c:pt>
                <c:pt idx="55">
                  <c:v>0.04123893309579065</c:v>
                </c:pt>
                <c:pt idx="56">
                  <c:v>0.04198873187935048</c:v>
                </c:pt>
                <c:pt idx="57">
                  <c:v>0.042738530662910314</c:v>
                </c:pt>
                <c:pt idx="58">
                  <c:v>0.043488329446470145</c:v>
                </c:pt>
                <c:pt idx="59">
                  <c:v>0.04423812823002997</c:v>
                </c:pt>
                <c:pt idx="60">
                  <c:v>0.0449879270135898</c:v>
                </c:pt>
                <c:pt idx="61">
                  <c:v>0.04573772579714963</c:v>
                </c:pt>
                <c:pt idx="62">
                  <c:v>0.04648752458070946</c:v>
                </c:pt>
                <c:pt idx="63">
                  <c:v>0.047237323364269286</c:v>
                </c:pt>
                <c:pt idx="64">
                  <c:v>0.04798712214782912</c:v>
                </c:pt>
                <c:pt idx="65">
                  <c:v>0.04873692093138895</c:v>
                </c:pt>
                <c:pt idx="66">
                  <c:v>0.04948671971494878</c:v>
                </c:pt>
                <c:pt idx="67">
                  <c:v>0.05023651849850861</c:v>
                </c:pt>
                <c:pt idx="68">
                  <c:v>0.05098631728206844</c:v>
                </c:pt>
                <c:pt idx="69">
                  <c:v>0.05173611606562827</c:v>
                </c:pt>
                <c:pt idx="70">
                  <c:v>0.0524859148491881</c:v>
                </c:pt>
                <c:pt idx="71">
                  <c:v>0.05323571363274793</c:v>
                </c:pt>
                <c:pt idx="72">
                  <c:v>0.05398551241630775</c:v>
                </c:pt>
                <c:pt idx="73">
                  <c:v>0.05473531119986758</c:v>
                </c:pt>
                <c:pt idx="74">
                  <c:v>0.055485109983427414</c:v>
                </c:pt>
                <c:pt idx="75">
                  <c:v>0.056234908766987245</c:v>
                </c:pt>
                <c:pt idx="76">
                  <c:v>0.056984707550547076</c:v>
                </c:pt>
                <c:pt idx="77">
                  <c:v>0.05773450633410691</c:v>
                </c:pt>
                <c:pt idx="78">
                  <c:v>0.05848430511766674</c:v>
                </c:pt>
                <c:pt idx="79">
                  <c:v>0.05923410390122657</c:v>
                </c:pt>
                <c:pt idx="80">
                  <c:v>0.0599839026847864</c:v>
                </c:pt>
                <c:pt idx="81">
                  <c:v>0.06073370146834623</c:v>
                </c:pt>
                <c:pt idx="82">
                  <c:v>0.06148350025190606</c:v>
                </c:pt>
                <c:pt idx="83">
                  <c:v>0.06223329903546589</c:v>
                </c:pt>
                <c:pt idx="84">
                  <c:v>0.06298309781902572</c:v>
                </c:pt>
                <c:pt idx="85">
                  <c:v>0.06373289660258555</c:v>
                </c:pt>
                <c:pt idx="86">
                  <c:v>0.06448269538614537</c:v>
                </c:pt>
                <c:pt idx="87">
                  <c:v>0.06523249416970521</c:v>
                </c:pt>
                <c:pt idx="88">
                  <c:v>0.06598229295326503</c:v>
                </c:pt>
                <c:pt idx="89">
                  <c:v>0.06673209173682487</c:v>
                </c:pt>
                <c:pt idx="90">
                  <c:v>0.0674818905203847</c:v>
                </c:pt>
                <c:pt idx="91">
                  <c:v>0.06823168930394452</c:v>
                </c:pt>
                <c:pt idx="92">
                  <c:v>0.06898148808750436</c:v>
                </c:pt>
                <c:pt idx="93">
                  <c:v>0.06973128687106418</c:v>
                </c:pt>
                <c:pt idx="94">
                  <c:v>0.07048108565462402</c:v>
                </c:pt>
                <c:pt idx="95">
                  <c:v>0.07123088443818384</c:v>
                </c:pt>
                <c:pt idx="96">
                  <c:v>0.07198068322174368</c:v>
                </c:pt>
                <c:pt idx="97">
                  <c:v>0.0727304820053035</c:v>
                </c:pt>
                <c:pt idx="98">
                  <c:v>0.07348028078886334</c:v>
                </c:pt>
                <c:pt idx="99">
                  <c:v>0.07423007957242317</c:v>
                </c:pt>
                <c:pt idx="100">
                  <c:v>0.074979878355983</c:v>
                </c:pt>
                <c:pt idx="101">
                  <c:v>0.07572967713954283</c:v>
                </c:pt>
                <c:pt idx="102">
                  <c:v>0.07647947592310265</c:v>
                </c:pt>
                <c:pt idx="103">
                  <c:v>0.07722927470666248</c:v>
                </c:pt>
                <c:pt idx="104">
                  <c:v>0.07797907349022232</c:v>
                </c:pt>
                <c:pt idx="105">
                  <c:v>0.07872887227378214</c:v>
                </c:pt>
                <c:pt idx="106">
                  <c:v>0.07947867105734198</c:v>
                </c:pt>
                <c:pt idx="107">
                  <c:v>0.0802284698409018</c:v>
                </c:pt>
                <c:pt idx="108">
                  <c:v>0.08097826862446164</c:v>
                </c:pt>
                <c:pt idx="109">
                  <c:v>0.08172806740802147</c:v>
                </c:pt>
                <c:pt idx="110">
                  <c:v>0.0824778661915813</c:v>
                </c:pt>
                <c:pt idx="111">
                  <c:v>0.08322766497514113</c:v>
                </c:pt>
                <c:pt idx="112">
                  <c:v>0.08397746375870097</c:v>
                </c:pt>
                <c:pt idx="113">
                  <c:v>0.08472726254226079</c:v>
                </c:pt>
                <c:pt idx="114">
                  <c:v>0.08547706132582063</c:v>
                </c:pt>
                <c:pt idx="115">
                  <c:v>0.08622686010938045</c:v>
                </c:pt>
                <c:pt idx="116">
                  <c:v>0.08697665889294029</c:v>
                </c:pt>
                <c:pt idx="117">
                  <c:v>0.08772645767650011</c:v>
                </c:pt>
                <c:pt idx="118">
                  <c:v>0.08847625646005994</c:v>
                </c:pt>
                <c:pt idx="119">
                  <c:v>0.08922605524361976</c:v>
                </c:pt>
                <c:pt idx="120">
                  <c:v>0.0899758540271796</c:v>
                </c:pt>
                <c:pt idx="121">
                  <c:v>0.09072565281073942</c:v>
                </c:pt>
                <c:pt idx="122">
                  <c:v>0.09147545159429926</c:v>
                </c:pt>
                <c:pt idx="123">
                  <c:v>0.09222525037785909</c:v>
                </c:pt>
                <c:pt idx="124">
                  <c:v>0.09297504916141892</c:v>
                </c:pt>
                <c:pt idx="125">
                  <c:v>0.09372484794497875</c:v>
                </c:pt>
                <c:pt idx="126">
                  <c:v>0.09447464672853857</c:v>
                </c:pt>
                <c:pt idx="127">
                  <c:v>0.09522444551209841</c:v>
                </c:pt>
                <c:pt idx="128">
                  <c:v>0.09597424429565823</c:v>
                </c:pt>
                <c:pt idx="129">
                  <c:v>0.09672404307921807</c:v>
                </c:pt>
                <c:pt idx="130">
                  <c:v>0.0974738418627779</c:v>
                </c:pt>
                <c:pt idx="131">
                  <c:v>0.09822364064633773</c:v>
                </c:pt>
                <c:pt idx="132">
                  <c:v>0.09897343942989756</c:v>
                </c:pt>
                <c:pt idx="133">
                  <c:v>0.0997232382134574</c:v>
                </c:pt>
                <c:pt idx="134">
                  <c:v>0.10047303699701722</c:v>
                </c:pt>
                <c:pt idx="135">
                  <c:v>0.10122283578057706</c:v>
                </c:pt>
                <c:pt idx="136">
                  <c:v>0.10197263456413688</c:v>
                </c:pt>
                <c:pt idx="137">
                  <c:v>0.10272243334769672</c:v>
                </c:pt>
                <c:pt idx="138">
                  <c:v>0.10347223213125654</c:v>
                </c:pt>
                <c:pt idx="139">
                  <c:v>0.10422203091481638</c:v>
                </c:pt>
                <c:pt idx="140">
                  <c:v>0.1049718296983762</c:v>
                </c:pt>
                <c:pt idx="141">
                  <c:v>0.10572162848193602</c:v>
                </c:pt>
                <c:pt idx="142">
                  <c:v>0.10647142726549585</c:v>
                </c:pt>
                <c:pt idx="143">
                  <c:v>0.10722122604905568</c:v>
                </c:pt>
                <c:pt idx="144">
                  <c:v>0.1079710248326155</c:v>
                </c:pt>
                <c:pt idx="145">
                  <c:v>0.10872082361617534</c:v>
                </c:pt>
                <c:pt idx="146">
                  <c:v>0.10947062239973517</c:v>
                </c:pt>
                <c:pt idx="147">
                  <c:v>0.110220421183295</c:v>
                </c:pt>
                <c:pt idx="148">
                  <c:v>0.11097021996685483</c:v>
                </c:pt>
                <c:pt idx="149">
                  <c:v>0.11172001875041467</c:v>
                </c:pt>
                <c:pt idx="150">
                  <c:v>0.11246981753397449</c:v>
                </c:pt>
                <c:pt idx="151">
                  <c:v>0.11321961631753433</c:v>
                </c:pt>
                <c:pt idx="152">
                  <c:v>0.11396941510109415</c:v>
                </c:pt>
                <c:pt idx="153">
                  <c:v>0.11471921388465399</c:v>
                </c:pt>
                <c:pt idx="154">
                  <c:v>0.11546901266821381</c:v>
                </c:pt>
                <c:pt idx="155">
                  <c:v>0.11621881145177365</c:v>
                </c:pt>
                <c:pt idx="156">
                  <c:v>0.11696861023533348</c:v>
                </c:pt>
                <c:pt idx="157">
                  <c:v>0.11771840901889331</c:v>
                </c:pt>
                <c:pt idx="158">
                  <c:v>0.11846820780245314</c:v>
                </c:pt>
                <c:pt idx="159">
                  <c:v>0.11921800658601298</c:v>
                </c:pt>
                <c:pt idx="160">
                  <c:v>0.1199678053695728</c:v>
                </c:pt>
                <c:pt idx="161">
                  <c:v>0.12071760415313262</c:v>
                </c:pt>
                <c:pt idx="162">
                  <c:v>0.12146740293669246</c:v>
                </c:pt>
                <c:pt idx="163">
                  <c:v>0.12221720172025229</c:v>
                </c:pt>
                <c:pt idx="164">
                  <c:v>0.12296700050381212</c:v>
                </c:pt>
                <c:pt idx="165">
                  <c:v>0.12371679928737195</c:v>
                </c:pt>
                <c:pt idx="166">
                  <c:v>0.12446659807093179</c:v>
                </c:pt>
                <c:pt idx="167">
                  <c:v>0.12521639685449162</c:v>
                </c:pt>
                <c:pt idx="168">
                  <c:v>0.12596619563805145</c:v>
                </c:pt>
                <c:pt idx="169">
                  <c:v>0.12671599442161127</c:v>
                </c:pt>
                <c:pt idx="170">
                  <c:v>0.1274657932051711</c:v>
                </c:pt>
                <c:pt idx="171">
                  <c:v>0.12821559198873095</c:v>
                </c:pt>
                <c:pt idx="172">
                  <c:v>0.12896539077229074</c:v>
                </c:pt>
                <c:pt idx="173">
                  <c:v>0.12971518955585057</c:v>
                </c:pt>
                <c:pt idx="174">
                  <c:v>0.13046498833941042</c:v>
                </c:pt>
                <c:pt idx="175">
                  <c:v>0.13121478712297024</c:v>
                </c:pt>
                <c:pt idx="176">
                  <c:v>0.13196458590653007</c:v>
                </c:pt>
                <c:pt idx="177">
                  <c:v>0.1327143846900899</c:v>
                </c:pt>
                <c:pt idx="178">
                  <c:v>0.13346418347364974</c:v>
                </c:pt>
                <c:pt idx="179">
                  <c:v>0.13421398225720957</c:v>
                </c:pt>
                <c:pt idx="180">
                  <c:v>0.1349637810407694</c:v>
                </c:pt>
                <c:pt idx="181">
                  <c:v>0.13571357982432922</c:v>
                </c:pt>
                <c:pt idx="182">
                  <c:v>0.13646337860788904</c:v>
                </c:pt>
                <c:pt idx="183">
                  <c:v>0.1372131773914489</c:v>
                </c:pt>
                <c:pt idx="184">
                  <c:v>0.13796297617500872</c:v>
                </c:pt>
                <c:pt idx="185">
                  <c:v>0.13871277495856854</c:v>
                </c:pt>
                <c:pt idx="186">
                  <c:v>0.13946257374212837</c:v>
                </c:pt>
                <c:pt idx="187">
                  <c:v>0.14021237252568822</c:v>
                </c:pt>
                <c:pt idx="188">
                  <c:v>0.14096217130924804</c:v>
                </c:pt>
                <c:pt idx="189">
                  <c:v>0.14171197009280787</c:v>
                </c:pt>
                <c:pt idx="190">
                  <c:v>0.1424617688763677</c:v>
                </c:pt>
                <c:pt idx="191">
                  <c:v>0.14321156765992754</c:v>
                </c:pt>
                <c:pt idx="192">
                  <c:v>0.14396136644348737</c:v>
                </c:pt>
                <c:pt idx="193">
                  <c:v>0.1447111652270472</c:v>
                </c:pt>
                <c:pt idx="194">
                  <c:v>0.145460964010607</c:v>
                </c:pt>
                <c:pt idx="195">
                  <c:v>0.14621076279416687</c:v>
                </c:pt>
                <c:pt idx="196">
                  <c:v>0.1469605615777267</c:v>
                </c:pt>
                <c:pt idx="197">
                  <c:v>0.1477103603612865</c:v>
                </c:pt>
                <c:pt idx="198">
                  <c:v>0.14846015914484634</c:v>
                </c:pt>
                <c:pt idx="199">
                  <c:v>0.14920995792840616</c:v>
                </c:pt>
                <c:pt idx="200">
                  <c:v>0.149959756711966</c:v>
                </c:pt>
                <c:pt idx="201">
                  <c:v>0.15070955549552584</c:v>
                </c:pt>
                <c:pt idx="202">
                  <c:v>0.15145935427908566</c:v>
                </c:pt>
                <c:pt idx="203">
                  <c:v>0.15220915306264549</c:v>
                </c:pt>
                <c:pt idx="204">
                  <c:v>0.1529589518462053</c:v>
                </c:pt>
                <c:pt idx="205">
                  <c:v>0.15370875062976513</c:v>
                </c:pt>
                <c:pt idx="206">
                  <c:v>0.15445854941332496</c:v>
                </c:pt>
                <c:pt idx="207">
                  <c:v>0.1552083481968848</c:v>
                </c:pt>
                <c:pt idx="208">
                  <c:v>0.15595814698044463</c:v>
                </c:pt>
                <c:pt idx="209">
                  <c:v>0.15670794576400446</c:v>
                </c:pt>
                <c:pt idx="210">
                  <c:v>0.15745774454756428</c:v>
                </c:pt>
                <c:pt idx="211">
                  <c:v>0.15820754333112413</c:v>
                </c:pt>
                <c:pt idx="212">
                  <c:v>0.15895734211468396</c:v>
                </c:pt>
                <c:pt idx="213">
                  <c:v>0.15970714089824378</c:v>
                </c:pt>
                <c:pt idx="214">
                  <c:v>0.1604569396818036</c:v>
                </c:pt>
                <c:pt idx="215">
                  <c:v>0.16120673846536343</c:v>
                </c:pt>
                <c:pt idx="216">
                  <c:v>0.16195653724892328</c:v>
                </c:pt>
                <c:pt idx="217">
                  <c:v>0.1627063360324831</c:v>
                </c:pt>
                <c:pt idx="218">
                  <c:v>0.16345613481604293</c:v>
                </c:pt>
                <c:pt idx="219">
                  <c:v>0.16420593359960275</c:v>
                </c:pt>
                <c:pt idx="220">
                  <c:v>0.1649557323831626</c:v>
                </c:pt>
                <c:pt idx="221">
                  <c:v>0.16570553116672243</c:v>
                </c:pt>
                <c:pt idx="222">
                  <c:v>0.16645532995028225</c:v>
                </c:pt>
                <c:pt idx="223">
                  <c:v>0.16720512873384208</c:v>
                </c:pt>
                <c:pt idx="224">
                  <c:v>0.16795492751740193</c:v>
                </c:pt>
                <c:pt idx="225">
                  <c:v>0.16870472630096175</c:v>
                </c:pt>
                <c:pt idx="226">
                  <c:v>0.16945452508452158</c:v>
                </c:pt>
                <c:pt idx="227">
                  <c:v>0.1702043238680814</c:v>
                </c:pt>
                <c:pt idx="228">
                  <c:v>0.17095412265164125</c:v>
                </c:pt>
                <c:pt idx="229">
                  <c:v>0.17170392143520108</c:v>
                </c:pt>
                <c:pt idx="230">
                  <c:v>0.1724537202187609</c:v>
                </c:pt>
                <c:pt idx="231">
                  <c:v>0.17320351900232073</c:v>
                </c:pt>
                <c:pt idx="232">
                  <c:v>0.17395331778588058</c:v>
                </c:pt>
                <c:pt idx="233">
                  <c:v>0.1747031165694404</c:v>
                </c:pt>
                <c:pt idx="234">
                  <c:v>0.17545291535300023</c:v>
                </c:pt>
                <c:pt idx="235">
                  <c:v>0.17620271413656002</c:v>
                </c:pt>
                <c:pt idx="236">
                  <c:v>0.17695251292011988</c:v>
                </c:pt>
                <c:pt idx="237">
                  <c:v>0.1777023117036797</c:v>
                </c:pt>
                <c:pt idx="238">
                  <c:v>0.17845211048723952</c:v>
                </c:pt>
                <c:pt idx="239">
                  <c:v>0.17920190927079935</c:v>
                </c:pt>
                <c:pt idx="240">
                  <c:v>0.1799517080543592</c:v>
                </c:pt>
                <c:pt idx="241">
                  <c:v>0.18070150683791902</c:v>
                </c:pt>
                <c:pt idx="242">
                  <c:v>0.18145130562147885</c:v>
                </c:pt>
                <c:pt idx="243">
                  <c:v>0.18220110440503867</c:v>
                </c:pt>
                <c:pt idx="244">
                  <c:v>0.18295090318859852</c:v>
                </c:pt>
                <c:pt idx="245">
                  <c:v>0.18370070197215835</c:v>
                </c:pt>
                <c:pt idx="246">
                  <c:v>0.18445050075571817</c:v>
                </c:pt>
                <c:pt idx="247">
                  <c:v>0.185200299539278</c:v>
                </c:pt>
                <c:pt idx="248">
                  <c:v>0.18595009832283785</c:v>
                </c:pt>
                <c:pt idx="249">
                  <c:v>0.18669989710639767</c:v>
                </c:pt>
                <c:pt idx="250">
                  <c:v>0.1874496958899575</c:v>
                </c:pt>
                <c:pt idx="251">
                  <c:v>0.18819949467351732</c:v>
                </c:pt>
                <c:pt idx="252">
                  <c:v>0.18894929345707714</c:v>
                </c:pt>
                <c:pt idx="253">
                  <c:v>0.189699092240637</c:v>
                </c:pt>
                <c:pt idx="254">
                  <c:v>0.19044889102419682</c:v>
                </c:pt>
                <c:pt idx="255">
                  <c:v>0.19119868980775664</c:v>
                </c:pt>
                <c:pt idx="256">
                  <c:v>0.19194848859131647</c:v>
                </c:pt>
                <c:pt idx="257">
                  <c:v>0.19269828737487632</c:v>
                </c:pt>
                <c:pt idx="258">
                  <c:v>0.19344808615843614</c:v>
                </c:pt>
                <c:pt idx="259">
                  <c:v>0.19419788494199597</c:v>
                </c:pt>
                <c:pt idx="260">
                  <c:v>0.1949476837255558</c:v>
                </c:pt>
                <c:pt idx="261">
                  <c:v>0.19569748250911564</c:v>
                </c:pt>
                <c:pt idx="262">
                  <c:v>0.19644728129267547</c:v>
                </c:pt>
                <c:pt idx="263">
                  <c:v>0.1971970800762353</c:v>
                </c:pt>
                <c:pt idx="264">
                  <c:v>0.19794687885979512</c:v>
                </c:pt>
                <c:pt idx="265">
                  <c:v>0.19869667764335497</c:v>
                </c:pt>
                <c:pt idx="266">
                  <c:v>0.1994464764269148</c:v>
                </c:pt>
                <c:pt idx="267">
                  <c:v>0.20019627521047462</c:v>
                </c:pt>
                <c:pt idx="268">
                  <c:v>0.20094607399403444</c:v>
                </c:pt>
                <c:pt idx="269">
                  <c:v>0.20169587277759427</c:v>
                </c:pt>
                <c:pt idx="270">
                  <c:v>0.20244567156115412</c:v>
                </c:pt>
                <c:pt idx="271">
                  <c:v>0.20319547034471394</c:v>
                </c:pt>
                <c:pt idx="272">
                  <c:v>0.20394526912827377</c:v>
                </c:pt>
                <c:pt idx="273">
                  <c:v>0.2046950679118336</c:v>
                </c:pt>
                <c:pt idx="274">
                  <c:v>0.20544486669539344</c:v>
                </c:pt>
                <c:pt idx="275">
                  <c:v>0.20619466547895327</c:v>
                </c:pt>
                <c:pt idx="276">
                  <c:v>0.2069444642625131</c:v>
                </c:pt>
                <c:pt idx="277">
                  <c:v>0.2076942630460729</c:v>
                </c:pt>
                <c:pt idx="278">
                  <c:v>0.20844406182963277</c:v>
                </c:pt>
                <c:pt idx="279">
                  <c:v>0.2091938606131926</c:v>
                </c:pt>
                <c:pt idx="280">
                  <c:v>0.2099436593967524</c:v>
                </c:pt>
                <c:pt idx="281">
                  <c:v>0.21069345818031224</c:v>
                </c:pt>
                <c:pt idx="282">
                  <c:v>0.21144325696387203</c:v>
                </c:pt>
                <c:pt idx="283">
                  <c:v>0.21219305574743186</c:v>
                </c:pt>
                <c:pt idx="284">
                  <c:v>0.2129428545309917</c:v>
                </c:pt>
                <c:pt idx="285">
                  <c:v>0.21369265331455153</c:v>
                </c:pt>
                <c:pt idx="286">
                  <c:v>0.21444245209811136</c:v>
                </c:pt>
                <c:pt idx="287">
                  <c:v>0.21519225088167118</c:v>
                </c:pt>
                <c:pt idx="288">
                  <c:v>0.215942049665231</c:v>
                </c:pt>
                <c:pt idx="289">
                  <c:v>0.21669184844879086</c:v>
                </c:pt>
                <c:pt idx="290">
                  <c:v>0.21744164723235068</c:v>
                </c:pt>
                <c:pt idx="291">
                  <c:v>0.2181914460159105</c:v>
                </c:pt>
                <c:pt idx="292">
                  <c:v>0.21894124479947033</c:v>
                </c:pt>
                <c:pt idx="293">
                  <c:v>0.21969104358303018</c:v>
                </c:pt>
                <c:pt idx="294">
                  <c:v>0.22044084236659</c:v>
                </c:pt>
                <c:pt idx="295">
                  <c:v>0.22119064115014983</c:v>
                </c:pt>
                <c:pt idx="296">
                  <c:v>0.22194043993370965</c:v>
                </c:pt>
                <c:pt idx="297">
                  <c:v>0.2226902387172695</c:v>
                </c:pt>
                <c:pt idx="298">
                  <c:v>0.22344003750082933</c:v>
                </c:pt>
                <c:pt idx="299">
                  <c:v>0.22418983628438915</c:v>
                </c:pt>
                <c:pt idx="300">
                  <c:v>0.22493963506794898</c:v>
                </c:pt>
                <c:pt idx="301">
                  <c:v>0.22568943385150883</c:v>
                </c:pt>
                <c:pt idx="302">
                  <c:v>0.22643923263506865</c:v>
                </c:pt>
                <c:pt idx="303">
                  <c:v>0.22718903141862848</c:v>
                </c:pt>
                <c:pt idx="304">
                  <c:v>0.2279388302021883</c:v>
                </c:pt>
                <c:pt idx="305">
                  <c:v>0.22868862898574813</c:v>
                </c:pt>
                <c:pt idx="306">
                  <c:v>0.22943842776930798</c:v>
                </c:pt>
                <c:pt idx="307">
                  <c:v>0.2301882265528678</c:v>
                </c:pt>
                <c:pt idx="308">
                  <c:v>0.23093802533642763</c:v>
                </c:pt>
                <c:pt idx="309">
                  <c:v>0.23168782411998745</c:v>
                </c:pt>
                <c:pt idx="310">
                  <c:v>0.2324376229035473</c:v>
                </c:pt>
                <c:pt idx="311">
                  <c:v>0.23318742168710713</c:v>
                </c:pt>
                <c:pt idx="312">
                  <c:v>0.23393722047066695</c:v>
                </c:pt>
                <c:pt idx="313">
                  <c:v>0.23468701925422678</c:v>
                </c:pt>
                <c:pt idx="314">
                  <c:v>0.23543681803778663</c:v>
                </c:pt>
                <c:pt idx="315">
                  <c:v>0.23618661682134645</c:v>
                </c:pt>
                <c:pt idx="316">
                  <c:v>0.23693641560490628</c:v>
                </c:pt>
                <c:pt idx="317">
                  <c:v>0.2376862143884661</c:v>
                </c:pt>
                <c:pt idx="318">
                  <c:v>0.23843601317202595</c:v>
                </c:pt>
                <c:pt idx="319">
                  <c:v>0.23918581195558578</c:v>
                </c:pt>
                <c:pt idx="320">
                  <c:v>0.2399356107391456</c:v>
                </c:pt>
                <c:pt idx="321">
                  <c:v>0.24068540952270542</c:v>
                </c:pt>
                <c:pt idx="322">
                  <c:v>0.24143520830626525</c:v>
                </c:pt>
                <c:pt idx="323">
                  <c:v>0.2421850070898251</c:v>
                </c:pt>
                <c:pt idx="324">
                  <c:v>0.24293480587338492</c:v>
                </c:pt>
                <c:pt idx="325">
                  <c:v>0.24368460465694475</c:v>
                </c:pt>
                <c:pt idx="326">
                  <c:v>0.24443440344050457</c:v>
                </c:pt>
                <c:pt idx="327">
                  <c:v>0.24518420222406442</c:v>
                </c:pt>
                <c:pt idx="328">
                  <c:v>0.24593400100762425</c:v>
                </c:pt>
                <c:pt idx="329">
                  <c:v>0.24668379979118407</c:v>
                </c:pt>
                <c:pt idx="330">
                  <c:v>0.2474335985747439</c:v>
                </c:pt>
                <c:pt idx="331">
                  <c:v>0.24818339735830375</c:v>
                </c:pt>
                <c:pt idx="332">
                  <c:v>0.24893319614186357</c:v>
                </c:pt>
                <c:pt idx="333">
                  <c:v>0.2496829949254234</c:v>
                </c:pt>
                <c:pt idx="334">
                  <c:v>0.25043279370898325</c:v>
                </c:pt>
                <c:pt idx="335">
                  <c:v>0.25118259249254304</c:v>
                </c:pt>
                <c:pt idx="336">
                  <c:v>0.2519323912761029</c:v>
                </c:pt>
                <c:pt idx="337">
                  <c:v>0.25268219005966275</c:v>
                </c:pt>
                <c:pt idx="338">
                  <c:v>0.25343198884322254</c:v>
                </c:pt>
                <c:pt idx="339">
                  <c:v>0.2541817876267824</c:v>
                </c:pt>
                <c:pt idx="340">
                  <c:v>0.2549315864103422</c:v>
                </c:pt>
                <c:pt idx="341">
                  <c:v>0.25568138519390204</c:v>
                </c:pt>
                <c:pt idx="342">
                  <c:v>0.2564311839774619</c:v>
                </c:pt>
                <c:pt idx="343">
                  <c:v>0.2571809827610217</c:v>
                </c:pt>
                <c:pt idx="344">
                  <c:v>0.2579307815445815</c:v>
                </c:pt>
                <c:pt idx="345">
                  <c:v>0.25868058032814134</c:v>
                </c:pt>
                <c:pt idx="346">
                  <c:v>0.25943037911170114</c:v>
                </c:pt>
                <c:pt idx="347">
                  <c:v>0.260180177895261</c:v>
                </c:pt>
                <c:pt idx="348">
                  <c:v>0.26092997667882084</c:v>
                </c:pt>
                <c:pt idx="349">
                  <c:v>0.26167977546238064</c:v>
                </c:pt>
                <c:pt idx="350">
                  <c:v>0.2624295742459405</c:v>
                </c:pt>
                <c:pt idx="351">
                  <c:v>0.2631793730295003</c:v>
                </c:pt>
                <c:pt idx="352">
                  <c:v>0.26392917181306014</c:v>
                </c:pt>
                <c:pt idx="353">
                  <c:v>0.26467897059662</c:v>
                </c:pt>
                <c:pt idx="354">
                  <c:v>0.2654287693801798</c:v>
                </c:pt>
                <c:pt idx="355">
                  <c:v>0.26617856816373964</c:v>
                </c:pt>
                <c:pt idx="356">
                  <c:v>0.2669283669472995</c:v>
                </c:pt>
                <c:pt idx="357">
                  <c:v>0.2676781657308593</c:v>
                </c:pt>
                <c:pt idx="358">
                  <c:v>0.26842796451441914</c:v>
                </c:pt>
                <c:pt idx="359">
                  <c:v>0.26917776329797893</c:v>
                </c:pt>
                <c:pt idx="360">
                  <c:v>0.2699275620815388</c:v>
                </c:pt>
                <c:pt idx="361">
                  <c:v>0.27067736086509864</c:v>
                </c:pt>
                <c:pt idx="362">
                  <c:v>0.27142715964865843</c:v>
                </c:pt>
                <c:pt idx="363">
                  <c:v>0.2721769584322183</c:v>
                </c:pt>
                <c:pt idx="364">
                  <c:v>0.2729267572157781</c:v>
                </c:pt>
                <c:pt idx="365">
                  <c:v>0.27367655599933793</c:v>
                </c:pt>
                <c:pt idx="366">
                  <c:v>0.2744263547828978</c:v>
                </c:pt>
                <c:pt idx="367">
                  <c:v>0.2751761535664576</c:v>
                </c:pt>
                <c:pt idx="368">
                  <c:v>0.27592595235001743</c:v>
                </c:pt>
                <c:pt idx="369">
                  <c:v>0.2766757511335773</c:v>
                </c:pt>
                <c:pt idx="370">
                  <c:v>0.2774255499171371</c:v>
                </c:pt>
                <c:pt idx="371">
                  <c:v>0.27817534870069693</c:v>
                </c:pt>
                <c:pt idx="372">
                  <c:v>0.27892514748425673</c:v>
                </c:pt>
                <c:pt idx="373">
                  <c:v>0.2796749462678166</c:v>
                </c:pt>
                <c:pt idx="374">
                  <c:v>0.28042474505137643</c:v>
                </c:pt>
                <c:pt idx="375">
                  <c:v>0.28117454383493623</c:v>
                </c:pt>
                <c:pt idx="376">
                  <c:v>0.2819243426184961</c:v>
                </c:pt>
                <c:pt idx="377">
                  <c:v>0.2826741414020559</c:v>
                </c:pt>
                <c:pt idx="378">
                  <c:v>0.28342394018561573</c:v>
                </c:pt>
                <c:pt idx="379">
                  <c:v>0.2841737389691756</c:v>
                </c:pt>
                <c:pt idx="380">
                  <c:v>0.2849235377527354</c:v>
                </c:pt>
                <c:pt idx="381">
                  <c:v>0.28567333653629523</c:v>
                </c:pt>
                <c:pt idx="382">
                  <c:v>0.2864231353198551</c:v>
                </c:pt>
                <c:pt idx="383">
                  <c:v>0.2871729341034149</c:v>
                </c:pt>
                <c:pt idx="384">
                  <c:v>0.28792273288697473</c:v>
                </c:pt>
                <c:pt idx="385">
                  <c:v>0.2886725316705345</c:v>
                </c:pt>
                <c:pt idx="386">
                  <c:v>0.2894223304540944</c:v>
                </c:pt>
                <c:pt idx="387">
                  <c:v>0.29017212923765423</c:v>
                </c:pt>
                <c:pt idx="388">
                  <c:v>0.290921928021214</c:v>
                </c:pt>
                <c:pt idx="389">
                  <c:v>0.2916717268047739</c:v>
                </c:pt>
                <c:pt idx="390">
                  <c:v>0.29242152558833373</c:v>
                </c:pt>
                <c:pt idx="391">
                  <c:v>0.2931713243718935</c:v>
                </c:pt>
                <c:pt idx="392">
                  <c:v>0.2939211231554534</c:v>
                </c:pt>
                <c:pt idx="393">
                  <c:v>0.2946709219390132</c:v>
                </c:pt>
                <c:pt idx="394">
                  <c:v>0.295420720722573</c:v>
                </c:pt>
                <c:pt idx="395">
                  <c:v>0.2961705195061329</c:v>
                </c:pt>
                <c:pt idx="396">
                  <c:v>0.2969203182896927</c:v>
                </c:pt>
                <c:pt idx="397">
                  <c:v>0.2976701170732525</c:v>
                </c:pt>
                <c:pt idx="398">
                  <c:v>0.2984199158568123</c:v>
                </c:pt>
                <c:pt idx="399">
                  <c:v>0.2991697146403722</c:v>
                </c:pt>
                <c:pt idx="400">
                  <c:v>0.299919513423932</c:v>
                </c:pt>
                <c:pt idx="401">
                  <c:v>0.3006693122074918</c:v>
                </c:pt>
                <c:pt idx="402">
                  <c:v>0.3014191109910517</c:v>
                </c:pt>
                <c:pt idx="403">
                  <c:v>0.3021689097746115</c:v>
                </c:pt>
                <c:pt idx="404">
                  <c:v>0.3029187085581713</c:v>
                </c:pt>
                <c:pt idx="405">
                  <c:v>0.3036685073417312</c:v>
                </c:pt>
                <c:pt idx="406">
                  <c:v>0.30441830612529097</c:v>
                </c:pt>
                <c:pt idx="407">
                  <c:v>0.30516810490885077</c:v>
                </c:pt>
                <c:pt idx="408">
                  <c:v>0.3059179036924106</c:v>
                </c:pt>
                <c:pt idx="409">
                  <c:v>0.30666770247597047</c:v>
                </c:pt>
                <c:pt idx="410">
                  <c:v>0.30741750125953027</c:v>
                </c:pt>
                <c:pt idx="411">
                  <c:v>0.3081673000430901</c:v>
                </c:pt>
                <c:pt idx="412">
                  <c:v>0.3089170988266499</c:v>
                </c:pt>
                <c:pt idx="413">
                  <c:v>0.30966689761020977</c:v>
                </c:pt>
                <c:pt idx="414">
                  <c:v>0.3104166963937696</c:v>
                </c:pt>
                <c:pt idx="415">
                  <c:v>0.3111664951773294</c:v>
                </c:pt>
                <c:pt idx="416">
                  <c:v>0.31191629396088927</c:v>
                </c:pt>
                <c:pt idx="417">
                  <c:v>0.31266609274444906</c:v>
                </c:pt>
                <c:pt idx="418">
                  <c:v>0.3134158915280089</c:v>
                </c:pt>
                <c:pt idx="419">
                  <c:v>0.31416569031156877</c:v>
                </c:pt>
                <c:pt idx="420">
                  <c:v>0.31491548909512856</c:v>
                </c:pt>
                <c:pt idx="421">
                  <c:v>0.3156652878786884</c:v>
                </c:pt>
                <c:pt idx="422">
                  <c:v>0.31641508666224827</c:v>
                </c:pt>
                <c:pt idx="423">
                  <c:v>0.31716488544580806</c:v>
                </c:pt>
                <c:pt idx="424">
                  <c:v>0.3179146842293679</c:v>
                </c:pt>
                <c:pt idx="425">
                  <c:v>0.3186644830129277</c:v>
                </c:pt>
                <c:pt idx="426">
                  <c:v>0.31941428179648756</c:v>
                </c:pt>
                <c:pt idx="427">
                  <c:v>0.3201640805800474</c:v>
                </c:pt>
                <c:pt idx="428">
                  <c:v>0.3209138793636072</c:v>
                </c:pt>
                <c:pt idx="429">
                  <c:v>0.32166367814716706</c:v>
                </c:pt>
                <c:pt idx="430">
                  <c:v>0.32241347693072686</c:v>
                </c:pt>
                <c:pt idx="431">
                  <c:v>0.3231632757142867</c:v>
                </c:pt>
                <c:pt idx="432">
                  <c:v>0.32391307449784656</c:v>
                </c:pt>
                <c:pt idx="433">
                  <c:v>0.32466287328140636</c:v>
                </c:pt>
                <c:pt idx="434">
                  <c:v>0.3254126720649662</c:v>
                </c:pt>
                <c:pt idx="435">
                  <c:v>0.32616247084852606</c:v>
                </c:pt>
                <c:pt idx="436">
                  <c:v>0.32691226963208586</c:v>
                </c:pt>
                <c:pt idx="437">
                  <c:v>0.3276620684156457</c:v>
                </c:pt>
                <c:pt idx="438">
                  <c:v>0.3284118671992055</c:v>
                </c:pt>
                <c:pt idx="439">
                  <c:v>0.32916166598276536</c:v>
                </c:pt>
                <c:pt idx="440">
                  <c:v>0.3299114647663252</c:v>
                </c:pt>
                <c:pt idx="441">
                  <c:v>0.330661263549885</c:v>
                </c:pt>
                <c:pt idx="442">
                  <c:v>0.33141106233344486</c:v>
                </c:pt>
                <c:pt idx="443">
                  <c:v>0.3321608611170047</c:v>
                </c:pt>
                <c:pt idx="444">
                  <c:v>0.3329106599005645</c:v>
                </c:pt>
                <c:pt idx="445">
                  <c:v>0.33366045868412436</c:v>
                </c:pt>
                <c:pt idx="446">
                  <c:v>0.33441025746768416</c:v>
                </c:pt>
                <c:pt idx="447">
                  <c:v>0.335160056251244</c:v>
                </c:pt>
                <c:pt idx="448">
                  <c:v>0.33590985503480386</c:v>
                </c:pt>
                <c:pt idx="449">
                  <c:v>0.33665965381836366</c:v>
                </c:pt>
                <c:pt idx="450">
                  <c:v>0.3374094526019235</c:v>
                </c:pt>
                <c:pt idx="451">
                  <c:v>0.3381592513854833</c:v>
                </c:pt>
                <c:pt idx="452">
                  <c:v>0.33890905016904316</c:v>
                </c:pt>
                <c:pt idx="453">
                  <c:v>0.339658848952603</c:v>
                </c:pt>
                <c:pt idx="454">
                  <c:v>0.3404086477361628</c:v>
                </c:pt>
                <c:pt idx="455">
                  <c:v>0.34115844651972266</c:v>
                </c:pt>
                <c:pt idx="456">
                  <c:v>0.3419082453032825</c:v>
                </c:pt>
                <c:pt idx="457">
                  <c:v>0.3426580440868423</c:v>
                </c:pt>
                <c:pt idx="458">
                  <c:v>0.34340784287040216</c:v>
                </c:pt>
                <c:pt idx="459">
                  <c:v>0.34415764165396195</c:v>
                </c:pt>
                <c:pt idx="460">
                  <c:v>0.3449074404375218</c:v>
                </c:pt>
                <c:pt idx="461">
                  <c:v>0.34565723922108166</c:v>
                </c:pt>
                <c:pt idx="462">
                  <c:v>0.34640703800464145</c:v>
                </c:pt>
                <c:pt idx="463">
                  <c:v>0.3471568367882013</c:v>
                </c:pt>
                <c:pt idx="464">
                  <c:v>0.34790663557176116</c:v>
                </c:pt>
                <c:pt idx="465">
                  <c:v>0.34865643435532095</c:v>
                </c:pt>
                <c:pt idx="466">
                  <c:v>0.3494062331388808</c:v>
                </c:pt>
                <c:pt idx="467">
                  <c:v>0.3501560319224406</c:v>
                </c:pt>
                <c:pt idx="468">
                  <c:v>0.35090583070600045</c:v>
                </c:pt>
                <c:pt idx="469">
                  <c:v>0.35165562948956025</c:v>
                </c:pt>
                <c:pt idx="470">
                  <c:v>0.35240542827312005</c:v>
                </c:pt>
                <c:pt idx="471">
                  <c:v>0.3531552270566799</c:v>
                </c:pt>
                <c:pt idx="472">
                  <c:v>0.35390502584023975</c:v>
                </c:pt>
                <c:pt idx="473">
                  <c:v>0.35465482462379955</c:v>
                </c:pt>
                <c:pt idx="474">
                  <c:v>0.3554046234073594</c:v>
                </c:pt>
                <c:pt idx="475">
                  <c:v>0.35615442219091925</c:v>
                </c:pt>
                <c:pt idx="476">
                  <c:v>0.35690422097447905</c:v>
                </c:pt>
                <c:pt idx="477">
                  <c:v>0.3576540197580389</c:v>
                </c:pt>
                <c:pt idx="478">
                  <c:v>0.3584038185415987</c:v>
                </c:pt>
                <c:pt idx="479">
                  <c:v>0.35915361732515855</c:v>
                </c:pt>
                <c:pt idx="480">
                  <c:v>0.3599034161087184</c:v>
                </c:pt>
                <c:pt idx="481">
                  <c:v>0.3606532148922782</c:v>
                </c:pt>
                <c:pt idx="482">
                  <c:v>0.36140301367583805</c:v>
                </c:pt>
                <c:pt idx="483">
                  <c:v>0.36215281245939784</c:v>
                </c:pt>
                <c:pt idx="484">
                  <c:v>0.3629026112429577</c:v>
                </c:pt>
                <c:pt idx="485">
                  <c:v>0.36365241002651755</c:v>
                </c:pt>
                <c:pt idx="486">
                  <c:v>0.36440220881007734</c:v>
                </c:pt>
                <c:pt idx="487">
                  <c:v>0.3651520075936372</c:v>
                </c:pt>
                <c:pt idx="488">
                  <c:v>0.36590180637719705</c:v>
                </c:pt>
                <c:pt idx="489">
                  <c:v>0.36665160516075684</c:v>
                </c:pt>
                <c:pt idx="490">
                  <c:v>0.3674014039443167</c:v>
                </c:pt>
                <c:pt idx="491">
                  <c:v>0.3681512027278765</c:v>
                </c:pt>
                <c:pt idx="492">
                  <c:v>0.36890100151143634</c:v>
                </c:pt>
                <c:pt idx="493">
                  <c:v>0.3696508002949962</c:v>
                </c:pt>
                <c:pt idx="494">
                  <c:v>0.370400599078556</c:v>
                </c:pt>
                <c:pt idx="495">
                  <c:v>0.37115039786211584</c:v>
                </c:pt>
                <c:pt idx="496">
                  <c:v>0.3719001966456757</c:v>
                </c:pt>
                <c:pt idx="497">
                  <c:v>0.3726499954292355</c:v>
                </c:pt>
                <c:pt idx="498">
                  <c:v>0.37339979421279534</c:v>
                </c:pt>
                <c:pt idx="499">
                  <c:v>0.37414959299635514</c:v>
                </c:pt>
                <c:pt idx="500">
                  <c:v>0.374899391779915</c:v>
                </c:pt>
                <c:pt idx="501">
                  <c:v>0.37564919056347484</c:v>
                </c:pt>
                <c:pt idx="502">
                  <c:v>0.37639898934703464</c:v>
                </c:pt>
                <c:pt idx="503">
                  <c:v>0.3771487881305945</c:v>
                </c:pt>
                <c:pt idx="504">
                  <c:v>0.3778985869141543</c:v>
                </c:pt>
                <c:pt idx="505">
                  <c:v>0.37864838569771414</c:v>
                </c:pt>
                <c:pt idx="506">
                  <c:v>0.379398184481274</c:v>
                </c:pt>
                <c:pt idx="507">
                  <c:v>0.3801479832648338</c:v>
                </c:pt>
                <c:pt idx="508">
                  <c:v>0.38089778204839364</c:v>
                </c:pt>
                <c:pt idx="509">
                  <c:v>0.3816475808319535</c:v>
                </c:pt>
                <c:pt idx="510">
                  <c:v>0.3823973796155133</c:v>
                </c:pt>
                <c:pt idx="511">
                  <c:v>0.38314717839907314</c:v>
                </c:pt>
                <c:pt idx="512">
                  <c:v>0.38389697718263294</c:v>
                </c:pt>
                <c:pt idx="513">
                  <c:v>0.3846467759661928</c:v>
                </c:pt>
                <c:pt idx="514">
                  <c:v>0.38539657474975264</c:v>
                </c:pt>
                <c:pt idx="515">
                  <c:v>0.38614637353331244</c:v>
                </c:pt>
                <c:pt idx="516">
                  <c:v>0.3868961723168723</c:v>
                </c:pt>
                <c:pt idx="517">
                  <c:v>0.38764597110043214</c:v>
                </c:pt>
                <c:pt idx="518">
                  <c:v>0.38839576988399194</c:v>
                </c:pt>
                <c:pt idx="519">
                  <c:v>0.3891455686675518</c:v>
                </c:pt>
                <c:pt idx="520">
                  <c:v>0.3898953674511116</c:v>
                </c:pt>
                <c:pt idx="521">
                  <c:v>0.39064516623467144</c:v>
                </c:pt>
                <c:pt idx="522">
                  <c:v>0.3913949650182313</c:v>
                </c:pt>
                <c:pt idx="523">
                  <c:v>0.3921447638017911</c:v>
                </c:pt>
                <c:pt idx="524">
                  <c:v>0.39289456258535094</c:v>
                </c:pt>
                <c:pt idx="525">
                  <c:v>0.39364436136891073</c:v>
                </c:pt>
                <c:pt idx="526">
                  <c:v>0.3943941601524706</c:v>
                </c:pt>
                <c:pt idx="527">
                  <c:v>0.39514395893603044</c:v>
                </c:pt>
                <c:pt idx="528">
                  <c:v>0.39589375771959023</c:v>
                </c:pt>
                <c:pt idx="529">
                  <c:v>0.3966435565031501</c:v>
                </c:pt>
                <c:pt idx="530">
                  <c:v>0.39739335528670994</c:v>
                </c:pt>
                <c:pt idx="531">
                  <c:v>0.39814315407026973</c:v>
                </c:pt>
                <c:pt idx="532">
                  <c:v>0.3988929528538296</c:v>
                </c:pt>
                <c:pt idx="533">
                  <c:v>0.3996427516373894</c:v>
                </c:pt>
                <c:pt idx="534">
                  <c:v>0.40039255042094923</c:v>
                </c:pt>
                <c:pt idx="535">
                  <c:v>0.4011423492045091</c:v>
                </c:pt>
                <c:pt idx="536">
                  <c:v>0.4018921479880689</c:v>
                </c:pt>
                <c:pt idx="537">
                  <c:v>0.40264194677162873</c:v>
                </c:pt>
                <c:pt idx="538">
                  <c:v>0.40339174555518853</c:v>
                </c:pt>
                <c:pt idx="539">
                  <c:v>0.4041415443387484</c:v>
                </c:pt>
                <c:pt idx="540">
                  <c:v>0.40489134312230823</c:v>
                </c:pt>
                <c:pt idx="541">
                  <c:v>0.40564114190586803</c:v>
                </c:pt>
                <c:pt idx="542">
                  <c:v>0.4063909406894279</c:v>
                </c:pt>
                <c:pt idx="543">
                  <c:v>0.40714073947298773</c:v>
                </c:pt>
                <c:pt idx="544">
                  <c:v>0.40789053825654753</c:v>
                </c:pt>
                <c:pt idx="545">
                  <c:v>0.4086403370401074</c:v>
                </c:pt>
                <c:pt idx="546">
                  <c:v>0.4093901358236672</c:v>
                </c:pt>
                <c:pt idx="547">
                  <c:v>0.41013993460722703</c:v>
                </c:pt>
                <c:pt idx="548">
                  <c:v>0.4108897333907869</c:v>
                </c:pt>
                <c:pt idx="549">
                  <c:v>0.4116395321743467</c:v>
                </c:pt>
                <c:pt idx="550">
                  <c:v>0.41238933095790653</c:v>
                </c:pt>
                <c:pt idx="551">
                  <c:v>0.4131391297414664</c:v>
                </c:pt>
                <c:pt idx="552">
                  <c:v>0.4138889285250262</c:v>
                </c:pt>
                <c:pt idx="553">
                  <c:v>0.41463872730858603</c:v>
                </c:pt>
                <c:pt idx="554">
                  <c:v>0.4153885260921458</c:v>
                </c:pt>
                <c:pt idx="555">
                  <c:v>0.4161383248757057</c:v>
                </c:pt>
                <c:pt idx="556">
                  <c:v>0.41688812365926553</c:v>
                </c:pt>
                <c:pt idx="557">
                  <c:v>0.4176379224428253</c:v>
                </c:pt>
                <c:pt idx="558">
                  <c:v>0.4183877212263852</c:v>
                </c:pt>
                <c:pt idx="559">
                  <c:v>0.419137520009945</c:v>
                </c:pt>
                <c:pt idx="560">
                  <c:v>0.4198873187935048</c:v>
                </c:pt>
                <c:pt idx="561">
                  <c:v>0.4206371175770647</c:v>
                </c:pt>
                <c:pt idx="562">
                  <c:v>0.4213869163606245</c:v>
                </c:pt>
                <c:pt idx="563">
                  <c:v>0.4221367151441842</c:v>
                </c:pt>
                <c:pt idx="564">
                  <c:v>0.42288651392774407</c:v>
                </c:pt>
                <c:pt idx="565">
                  <c:v>0.4236363127113039</c:v>
                </c:pt>
                <c:pt idx="566">
                  <c:v>0.4243861114948637</c:v>
                </c:pt>
                <c:pt idx="567">
                  <c:v>0.42513591027842357</c:v>
                </c:pt>
                <c:pt idx="568">
                  <c:v>0.4258857090619834</c:v>
                </c:pt>
                <c:pt idx="569">
                  <c:v>0.4266355078455432</c:v>
                </c:pt>
                <c:pt idx="570">
                  <c:v>0.42738530662910307</c:v>
                </c:pt>
                <c:pt idx="571">
                  <c:v>0.42813510541266286</c:v>
                </c:pt>
                <c:pt idx="572">
                  <c:v>0.4288849041962227</c:v>
                </c:pt>
                <c:pt idx="573">
                  <c:v>0.42963470297978257</c:v>
                </c:pt>
                <c:pt idx="574">
                  <c:v>0.43038450176334236</c:v>
                </c:pt>
                <c:pt idx="575">
                  <c:v>0.4311343005469022</c:v>
                </c:pt>
                <c:pt idx="576">
                  <c:v>0.431884099330462</c:v>
                </c:pt>
                <c:pt idx="577">
                  <c:v>0.43263389811402186</c:v>
                </c:pt>
                <c:pt idx="578">
                  <c:v>0.4333836968975817</c:v>
                </c:pt>
                <c:pt idx="579">
                  <c:v>0.4341334956811415</c:v>
                </c:pt>
                <c:pt idx="580">
                  <c:v>0.43488329446470136</c:v>
                </c:pt>
                <c:pt idx="581">
                  <c:v>0.4356330932482612</c:v>
                </c:pt>
                <c:pt idx="582">
                  <c:v>0.436382892031821</c:v>
                </c:pt>
                <c:pt idx="583">
                  <c:v>0.43713269081538086</c:v>
                </c:pt>
                <c:pt idx="584">
                  <c:v>0.43788248959894066</c:v>
                </c:pt>
                <c:pt idx="585">
                  <c:v>0.4386322883825005</c:v>
                </c:pt>
                <c:pt idx="586">
                  <c:v>0.43938208716606036</c:v>
                </c:pt>
                <c:pt idx="587">
                  <c:v>0.44013188594962016</c:v>
                </c:pt>
                <c:pt idx="588">
                  <c:v>0.44088168473318</c:v>
                </c:pt>
                <c:pt idx="589">
                  <c:v>0.44163148351673986</c:v>
                </c:pt>
                <c:pt idx="590">
                  <c:v>0.44238128230029966</c:v>
                </c:pt>
                <c:pt idx="591">
                  <c:v>0.4431310810838595</c:v>
                </c:pt>
                <c:pt idx="592">
                  <c:v>0.4438808798674193</c:v>
                </c:pt>
                <c:pt idx="593">
                  <c:v>0.44463067865097916</c:v>
                </c:pt>
                <c:pt idx="594">
                  <c:v>0.445380477434539</c:v>
                </c:pt>
                <c:pt idx="595">
                  <c:v>0.4461302762180988</c:v>
                </c:pt>
                <c:pt idx="596">
                  <c:v>0.44688007500165866</c:v>
                </c:pt>
                <c:pt idx="597">
                  <c:v>0.44762987378521846</c:v>
                </c:pt>
                <c:pt idx="598">
                  <c:v>0.4483796725687783</c:v>
                </c:pt>
                <c:pt idx="599">
                  <c:v>0.44912947135233816</c:v>
                </c:pt>
                <c:pt idx="600">
                  <c:v>0.44987927013589796</c:v>
                </c:pt>
                <c:pt idx="601">
                  <c:v>0.4506290689194578</c:v>
                </c:pt>
                <c:pt idx="602">
                  <c:v>0.45137886770301766</c:v>
                </c:pt>
                <c:pt idx="603">
                  <c:v>0.45212866648657746</c:v>
                </c:pt>
                <c:pt idx="604">
                  <c:v>0.4528784652701373</c:v>
                </c:pt>
                <c:pt idx="605">
                  <c:v>0.4536282640536971</c:v>
                </c:pt>
                <c:pt idx="606">
                  <c:v>0.45437806283725696</c:v>
                </c:pt>
                <c:pt idx="607">
                  <c:v>0.4551278616208168</c:v>
                </c:pt>
                <c:pt idx="608">
                  <c:v>0.4558776604043766</c:v>
                </c:pt>
                <c:pt idx="609">
                  <c:v>0.45662745918793646</c:v>
                </c:pt>
                <c:pt idx="610">
                  <c:v>0.45737725797149625</c:v>
                </c:pt>
                <c:pt idx="611">
                  <c:v>0.4581270567550561</c:v>
                </c:pt>
                <c:pt idx="612">
                  <c:v>0.45887685553861596</c:v>
                </c:pt>
                <c:pt idx="613">
                  <c:v>0.45962665432217575</c:v>
                </c:pt>
                <c:pt idx="614">
                  <c:v>0.4603764531057356</c:v>
                </c:pt>
                <c:pt idx="615">
                  <c:v>0.46112625188929546</c:v>
                </c:pt>
                <c:pt idx="616">
                  <c:v>0.46187605067285525</c:v>
                </c:pt>
                <c:pt idx="617">
                  <c:v>0.4626258494564151</c:v>
                </c:pt>
                <c:pt idx="618">
                  <c:v>0.4633756482399749</c:v>
                </c:pt>
                <c:pt idx="619">
                  <c:v>0.46412544702353475</c:v>
                </c:pt>
                <c:pt idx="620">
                  <c:v>0.4648752458070946</c:v>
                </c:pt>
                <c:pt idx="621">
                  <c:v>0.4656250445906544</c:v>
                </c:pt>
                <c:pt idx="622">
                  <c:v>0.46637484337421425</c:v>
                </c:pt>
                <c:pt idx="623">
                  <c:v>0.4671246421577741</c:v>
                </c:pt>
                <c:pt idx="624">
                  <c:v>0.4678744409413339</c:v>
                </c:pt>
                <c:pt idx="625">
                  <c:v>0.46862423972489375</c:v>
                </c:pt>
                <c:pt idx="626">
                  <c:v>0.46937403850845355</c:v>
                </c:pt>
                <c:pt idx="627">
                  <c:v>0.4701238372920134</c:v>
                </c:pt>
                <c:pt idx="628">
                  <c:v>0.47087363607557325</c:v>
                </c:pt>
                <c:pt idx="629">
                  <c:v>0.47162343485913305</c:v>
                </c:pt>
                <c:pt idx="630">
                  <c:v>0.4723732336426929</c:v>
                </c:pt>
                <c:pt idx="631">
                  <c:v>0.4731230324262527</c:v>
                </c:pt>
                <c:pt idx="632">
                  <c:v>0.47387283120981255</c:v>
                </c:pt>
                <c:pt idx="633">
                  <c:v>0.4746226299933724</c:v>
                </c:pt>
                <c:pt idx="634">
                  <c:v>0.4753724287769322</c:v>
                </c:pt>
                <c:pt idx="635">
                  <c:v>0.47612222756049205</c:v>
                </c:pt>
                <c:pt idx="636">
                  <c:v>0.4768720263440519</c:v>
                </c:pt>
                <c:pt idx="637">
                  <c:v>0.4776218251276117</c:v>
                </c:pt>
                <c:pt idx="638">
                  <c:v>0.47837162391117155</c:v>
                </c:pt>
                <c:pt idx="639">
                  <c:v>0.47912142269473135</c:v>
                </c:pt>
                <c:pt idx="640">
                  <c:v>0.4798712214782912</c:v>
                </c:pt>
                <c:pt idx="641">
                  <c:v>0.48062102026185105</c:v>
                </c:pt>
                <c:pt idx="642">
                  <c:v>0.48137081904541085</c:v>
                </c:pt>
                <c:pt idx="643">
                  <c:v>0.4821206178289707</c:v>
                </c:pt>
                <c:pt idx="644">
                  <c:v>0.4828704166125305</c:v>
                </c:pt>
                <c:pt idx="645">
                  <c:v>0.48362021539609035</c:v>
                </c:pt>
                <c:pt idx="646">
                  <c:v>0.4843700141796502</c:v>
                </c:pt>
                <c:pt idx="647">
                  <c:v>0.48511981296321</c:v>
                </c:pt>
                <c:pt idx="648">
                  <c:v>0.48586961174676985</c:v>
                </c:pt>
                <c:pt idx="649">
                  <c:v>0.4866194105303297</c:v>
                </c:pt>
                <c:pt idx="650">
                  <c:v>0.4873692093138895</c:v>
                </c:pt>
                <c:pt idx="651">
                  <c:v>0.48811900809744935</c:v>
                </c:pt>
                <c:pt idx="652">
                  <c:v>0.48886880688100914</c:v>
                </c:pt>
                <c:pt idx="653">
                  <c:v>0.489618605664569</c:v>
                </c:pt>
                <c:pt idx="654">
                  <c:v>0.49036840444812885</c:v>
                </c:pt>
                <c:pt idx="655">
                  <c:v>0.49111820323168864</c:v>
                </c:pt>
                <c:pt idx="656">
                  <c:v>0.4918680020152485</c:v>
                </c:pt>
                <c:pt idx="657">
                  <c:v>0.49261780079880835</c:v>
                </c:pt>
                <c:pt idx="658">
                  <c:v>0.49336759958236814</c:v>
                </c:pt>
                <c:pt idx="659">
                  <c:v>0.494117398365928</c:v>
                </c:pt>
                <c:pt idx="660">
                  <c:v>0.4948671971494878</c:v>
                </c:pt>
                <c:pt idx="661">
                  <c:v>0.49561699593304764</c:v>
                </c:pt>
                <c:pt idx="662">
                  <c:v>0.4963667947166075</c:v>
                </c:pt>
                <c:pt idx="663">
                  <c:v>0.4971165935001673</c:v>
                </c:pt>
                <c:pt idx="664">
                  <c:v>0.49786639228372714</c:v>
                </c:pt>
                <c:pt idx="665">
                  <c:v>0.49861619106728694</c:v>
                </c:pt>
                <c:pt idx="666">
                  <c:v>0.4993659898508468</c:v>
                </c:pt>
                <c:pt idx="667">
                  <c:v>0.5001157886344066</c:v>
                </c:pt>
                <c:pt idx="668">
                  <c:v>0.5008655874179665</c:v>
                </c:pt>
                <c:pt idx="669">
                  <c:v>0.5016153862015262</c:v>
                </c:pt>
                <c:pt idx="670">
                  <c:v>0.5023651849850861</c:v>
                </c:pt>
                <c:pt idx="671">
                  <c:v>0.5031149837686459</c:v>
                </c:pt>
                <c:pt idx="672">
                  <c:v>0.5038647825522058</c:v>
                </c:pt>
                <c:pt idx="673">
                  <c:v>0.5046145813357656</c:v>
                </c:pt>
                <c:pt idx="674">
                  <c:v>0.5053643801193255</c:v>
                </c:pt>
                <c:pt idx="675">
                  <c:v>0.5061141789028852</c:v>
                </c:pt>
                <c:pt idx="676">
                  <c:v>0.5068639776864451</c:v>
                </c:pt>
                <c:pt idx="677">
                  <c:v>0.5076137764700049</c:v>
                </c:pt>
                <c:pt idx="678">
                  <c:v>0.5083635752535648</c:v>
                </c:pt>
                <c:pt idx="679">
                  <c:v>0.5091133740371246</c:v>
                </c:pt>
                <c:pt idx="680">
                  <c:v>0.5098631728206844</c:v>
                </c:pt>
                <c:pt idx="681">
                  <c:v>0.5106129716042442</c:v>
                </c:pt>
                <c:pt idx="682">
                  <c:v>0.5113627703878041</c:v>
                </c:pt>
                <c:pt idx="683">
                  <c:v>0.5121125691713639</c:v>
                </c:pt>
                <c:pt idx="684">
                  <c:v>0.5128623679549238</c:v>
                </c:pt>
                <c:pt idx="685">
                  <c:v>0.5136121667384835</c:v>
                </c:pt>
                <c:pt idx="686">
                  <c:v>0.5143619655220434</c:v>
                </c:pt>
                <c:pt idx="687">
                  <c:v>0.5151117643056032</c:v>
                </c:pt>
                <c:pt idx="688">
                  <c:v>0.515861563089163</c:v>
                </c:pt>
                <c:pt idx="689">
                  <c:v>0.5166113618727228</c:v>
                </c:pt>
                <c:pt idx="690">
                  <c:v>0.5173611606562827</c:v>
                </c:pt>
                <c:pt idx="691">
                  <c:v>0.5181109594398425</c:v>
                </c:pt>
                <c:pt idx="692">
                  <c:v>0.5188607582234023</c:v>
                </c:pt>
                <c:pt idx="693">
                  <c:v>0.5196105570069621</c:v>
                </c:pt>
                <c:pt idx="694">
                  <c:v>0.520360355790522</c:v>
                </c:pt>
                <c:pt idx="695">
                  <c:v>0.5211101545740818</c:v>
                </c:pt>
                <c:pt idx="696">
                  <c:v>0.5218599533576417</c:v>
                </c:pt>
                <c:pt idx="697">
                  <c:v>0.5226097521412014</c:v>
                </c:pt>
                <c:pt idx="698">
                  <c:v>0.5233595509247613</c:v>
                </c:pt>
                <c:pt idx="699">
                  <c:v>0.5241093497083211</c:v>
                </c:pt>
                <c:pt idx="700">
                  <c:v>0.524859148491881</c:v>
                </c:pt>
                <c:pt idx="701">
                  <c:v>0.5256089472754408</c:v>
                </c:pt>
                <c:pt idx="702">
                  <c:v>0.5263587460590006</c:v>
                </c:pt>
                <c:pt idx="703">
                  <c:v>0.5271085448425604</c:v>
                </c:pt>
                <c:pt idx="704">
                  <c:v>0.5278583436261203</c:v>
                </c:pt>
                <c:pt idx="705">
                  <c:v>0.5286081424096801</c:v>
                </c:pt>
                <c:pt idx="706">
                  <c:v>0.52935794119324</c:v>
                </c:pt>
                <c:pt idx="707">
                  <c:v>0.5301077399767997</c:v>
                </c:pt>
                <c:pt idx="708">
                  <c:v>0.5308575387603596</c:v>
                </c:pt>
                <c:pt idx="709">
                  <c:v>0.5316073375439194</c:v>
                </c:pt>
                <c:pt idx="710">
                  <c:v>0.5323571363274793</c:v>
                </c:pt>
                <c:pt idx="711">
                  <c:v>0.5331069351110391</c:v>
                </c:pt>
                <c:pt idx="712">
                  <c:v>0.533856733894599</c:v>
                </c:pt>
                <c:pt idx="713">
                  <c:v>0.5346065326781587</c:v>
                </c:pt>
                <c:pt idx="714">
                  <c:v>0.5353563314617186</c:v>
                </c:pt>
                <c:pt idx="715">
                  <c:v>0.5361061302452784</c:v>
                </c:pt>
                <c:pt idx="716">
                  <c:v>0.5368559290288383</c:v>
                </c:pt>
                <c:pt idx="717">
                  <c:v>0.5376057278123981</c:v>
                </c:pt>
                <c:pt idx="718">
                  <c:v>0.5383555265959579</c:v>
                </c:pt>
                <c:pt idx="719">
                  <c:v>0.5391053253795177</c:v>
                </c:pt>
                <c:pt idx="720">
                  <c:v>0.5398551241630776</c:v>
                </c:pt>
                <c:pt idx="721">
                  <c:v>0.5406049229466374</c:v>
                </c:pt>
                <c:pt idx="722">
                  <c:v>0.5413547217301973</c:v>
                </c:pt>
                <c:pt idx="723">
                  <c:v>0.542104520513757</c:v>
                </c:pt>
                <c:pt idx="724">
                  <c:v>0.5428543192973169</c:v>
                </c:pt>
                <c:pt idx="725">
                  <c:v>0.5436041180808767</c:v>
                </c:pt>
                <c:pt idx="726">
                  <c:v>0.5443539168644366</c:v>
                </c:pt>
                <c:pt idx="727">
                  <c:v>0.5451037156479964</c:v>
                </c:pt>
                <c:pt idx="728">
                  <c:v>0.5458535144315562</c:v>
                </c:pt>
                <c:pt idx="729">
                  <c:v>0.546603313215116</c:v>
                </c:pt>
                <c:pt idx="730">
                  <c:v>0.5473531119986759</c:v>
                </c:pt>
                <c:pt idx="731">
                  <c:v>0.5481029107822357</c:v>
                </c:pt>
                <c:pt idx="732">
                  <c:v>0.5488527095657956</c:v>
                </c:pt>
                <c:pt idx="733">
                  <c:v>0.5496025083493553</c:v>
                </c:pt>
                <c:pt idx="734">
                  <c:v>0.5503523071329152</c:v>
                </c:pt>
                <c:pt idx="735">
                  <c:v>0.551102105916475</c:v>
                </c:pt>
                <c:pt idx="736">
                  <c:v>0.5518519047000349</c:v>
                </c:pt>
                <c:pt idx="737">
                  <c:v>0.5526017034835947</c:v>
                </c:pt>
                <c:pt idx="738">
                  <c:v>0.5533515022671546</c:v>
                </c:pt>
                <c:pt idx="739">
                  <c:v>0.5541013010507143</c:v>
                </c:pt>
                <c:pt idx="740">
                  <c:v>0.5548510998342742</c:v>
                </c:pt>
                <c:pt idx="741">
                  <c:v>0.555600898617834</c:v>
                </c:pt>
                <c:pt idx="742">
                  <c:v>0.5563506974013939</c:v>
                </c:pt>
                <c:pt idx="743">
                  <c:v>0.5571004961849537</c:v>
                </c:pt>
                <c:pt idx="744">
                  <c:v>0.5578502949685135</c:v>
                </c:pt>
                <c:pt idx="745">
                  <c:v>0.5586000937520733</c:v>
                </c:pt>
                <c:pt idx="746">
                  <c:v>0.5593498925356332</c:v>
                </c:pt>
                <c:pt idx="747">
                  <c:v>0.560099691319193</c:v>
                </c:pt>
                <c:pt idx="748">
                  <c:v>0.5608494901027529</c:v>
                </c:pt>
                <c:pt idx="749">
                  <c:v>0.5615992888863126</c:v>
                </c:pt>
                <c:pt idx="750">
                  <c:v>0.5623490876698725</c:v>
                </c:pt>
                <c:pt idx="751">
                  <c:v>0.5630988864534323</c:v>
                </c:pt>
                <c:pt idx="752">
                  <c:v>0.5638486852369922</c:v>
                </c:pt>
                <c:pt idx="753">
                  <c:v>0.564598484020552</c:v>
                </c:pt>
                <c:pt idx="754">
                  <c:v>0.5653482828041118</c:v>
                </c:pt>
                <c:pt idx="755">
                  <c:v>0.5660980815876716</c:v>
                </c:pt>
                <c:pt idx="756">
                  <c:v>0.5668478803712315</c:v>
                </c:pt>
                <c:pt idx="757">
                  <c:v>0.5675976791547913</c:v>
                </c:pt>
                <c:pt idx="758">
                  <c:v>0.5683474779383512</c:v>
                </c:pt>
                <c:pt idx="759">
                  <c:v>0.569097276721911</c:v>
                </c:pt>
                <c:pt idx="760">
                  <c:v>0.5698470755054708</c:v>
                </c:pt>
                <c:pt idx="761">
                  <c:v>0.5705968742890306</c:v>
                </c:pt>
                <c:pt idx="762">
                  <c:v>0.5713466730725905</c:v>
                </c:pt>
                <c:pt idx="763">
                  <c:v>0.5720964718561503</c:v>
                </c:pt>
                <c:pt idx="764">
                  <c:v>0.5728462706397102</c:v>
                </c:pt>
                <c:pt idx="765">
                  <c:v>0.5735960694232699</c:v>
                </c:pt>
                <c:pt idx="766">
                  <c:v>0.5743458682068298</c:v>
                </c:pt>
                <c:pt idx="767">
                  <c:v>0.5750956669903896</c:v>
                </c:pt>
                <c:pt idx="768">
                  <c:v>0.5758454657739495</c:v>
                </c:pt>
                <c:pt idx="769">
                  <c:v>0.5765952645575093</c:v>
                </c:pt>
                <c:pt idx="770">
                  <c:v>0.577345063341069</c:v>
                </c:pt>
                <c:pt idx="771">
                  <c:v>0.5780948621246289</c:v>
                </c:pt>
                <c:pt idx="772">
                  <c:v>0.5788446609081888</c:v>
                </c:pt>
                <c:pt idx="773">
                  <c:v>0.5795944596917486</c:v>
                </c:pt>
                <c:pt idx="774">
                  <c:v>0.5803442584753085</c:v>
                </c:pt>
                <c:pt idx="775">
                  <c:v>0.5810940572588682</c:v>
                </c:pt>
                <c:pt idx="776">
                  <c:v>0.581843856042428</c:v>
                </c:pt>
                <c:pt idx="777">
                  <c:v>0.5825936548259879</c:v>
                </c:pt>
                <c:pt idx="778">
                  <c:v>0.5833434536095478</c:v>
                </c:pt>
                <c:pt idx="779">
                  <c:v>0.5840932523931076</c:v>
                </c:pt>
                <c:pt idx="780">
                  <c:v>0.5848430511766675</c:v>
                </c:pt>
                <c:pt idx="781">
                  <c:v>0.5855928499602272</c:v>
                </c:pt>
                <c:pt idx="782">
                  <c:v>0.586342648743787</c:v>
                </c:pt>
                <c:pt idx="783">
                  <c:v>0.5870924475273469</c:v>
                </c:pt>
                <c:pt idx="784">
                  <c:v>0.5878422463109068</c:v>
                </c:pt>
                <c:pt idx="785">
                  <c:v>0.5885920450944666</c:v>
                </c:pt>
                <c:pt idx="786">
                  <c:v>0.5893418438780264</c:v>
                </c:pt>
                <c:pt idx="787">
                  <c:v>0.5900916426615862</c:v>
                </c:pt>
                <c:pt idx="788">
                  <c:v>0.590841441445146</c:v>
                </c:pt>
                <c:pt idx="789">
                  <c:v>0.5915912402287059</c:v>
                </c:pt>
                <c:pt idx="790">
                  <c:v>0.5923410390122658</c:v>
                </c:pt>
                <c:pt idx="791">
                  <c:v>0.5930908377958255</c:v>
                </c:pt>
                <c:pt idx="792">
                  <c:v>0.5938406365793854</c:v>
                </c:pt>
                <c:pt idx="793">
                  <c:v>0.5945904353629452</c:v>
                </c:pt>
                <c:pt idx="794">
                  <c:v>0.595340234146505</c:v>
                </c:pt>
                <c:pt idx="795">
                  <c:v>0.5960900329300649</c:v>
                </c:pt>
                <c:pt idx="796">
                  <c:v>0.5968398317136246</c:v>
                </c:pt>
                <c:pt idx="797">
                  <c:v>0.5975896304971845</c:v>
                </c:pt>
                <c:pt idx="798">
                  <c:v>0.5983394292807444</c:v>
                </c:pt>
                <c:pt idx="799">
                  <c:v>0.5990892280643042</c:v>
                </c:pt>
                <c:pt idx="800">
                  <c:v>0.599839026847864</c:v>
                </c:pt>
                <c:pt idx="801">
                  <c:v>0.6005888256314239</c:v>
                </c:pt>
                <c:pt idx="802">
                  <c:v>0.6013386244149836</c:v>
                </c:pt>
                <c:pt idx="803">
                  <c:v>0.6020884231985435</c:v>
                </c:pt>
                <c:pt idx="804">
                  <c:v>0.6028382219821034</c:v>
                </c:pt>
                <c:pt idx="805">
                  <c:v>0.6035880207656632</c:v>
                </c:pt>
                <c:pt idx="806">
                  <c:v>0.604337819549223</c:v>
                </c:pt>
                <c:pt idx="807">
                  <c:v>0.6050876183327828</c:v>
                </c:pt>
                <c:pt idx="808">
                  <c:v>0.6058374171163426</c:v>
                </c:pt>
                <c:pt idx="809">
                  <c:v>0.6065872158999025</c:v>
                </c:pt>
                <c:pt idx="810">
                  <c:v>0.6073370146834624</c:v>
                </c:pt>
                <c:pt idx="811">
                  <c:v>0.6080868134670222</c:v>
                </c:pt>
                <c:pt idx="812">
                  <c:v>0.6088366122505819</c:v>
                </c:pt>
                <c:pt idx="813">
                  <c:v>0.6095864110341417</c:v>
                </c:pt>
                <c:pt idx="814">
                  <c:v>0.6103362098177015</c:v>
                </c:pt>
                <c:pt idx="815">
                  <c:v>0.6110860086012614</c:v>
                </c:pt>
                <c:pt idx="816">
                  <c:v>0.6118358073848212</c:v>
                </c:pt>
                <c:pt idx="817">
                  <c:v>0.6125856061683811</c:v>
                </c:pt>
                <c:pt idx="818">
                  <c:v>0.6133354049519409</c:v>
                </c:pt>
                <c:pt idx="819">
                  <c:v>0.6140852037355007</c:v>
                </c:pt>
                <c:pt idx="820">
                  <c:v>0.6148350025190605</c:v>
                </c:pt>
                <c:pt idx="821">
                  <c:v>0.6155848013026204</c:v>
                </c:pt>
                <c:pt idx="822">
                  <c:v>0.6163346000861802</c:v>
                </c:pt>
                <c:pt idx="823">
                  <c:v>0.6170843988697401</c:v>
                </c:pt>
                <c:pt idx="824">
                  <c:v>0.6178341976532998</c:v>
                </c:pt>
                <c:pt idx="825">
                  <c:v>0.6185839964368597</c:v>
                </c:pt>
                <c:pt idx="826">
                  <c:v>0.6193337952204195</c:v>
                </c:pt>
                <c:pt idx="827">
                  <c:v>0.6200835940039794</c:v>
                </c:pt>
                <c:pt idx="828">
                  <c:v>0.6208333927875392</c:v>
                </c:pt>
                <c:pt idx="829">
                  <c:v>0.621583191571099</c:v>
                </c:pt>
                <c:pt idx="830">
                  <c:v>0.6223329903546588</c:v>
                </c:pt>
                <c:pt idx="831">
                  <c:v>0.6230827891382187</c:v>
                </c:pt>
                <c:pt idx="832">
                  <c:v>0.6238325879217785</c:v>
                </c:pt>
                <c:pt idx="833">
                  <c:v>0.6245823867053384</c:v>
                </c:pt>
                <c:pt idx="834">
                  <c:v>0.6253321854888981</c:v>
                </c:pt>
                <c:pt idx="835">
                  <c:v>0.626081984272458</c:v>
                </c:pt>
                <c:pt idx="836">
                  <c:v>0.6268317830560178</c:v>
                </c:pt>
                <c:pt idx="837">
                  <c:v>0.6275815818395777</c:v>
                </c:pt>
                <c:pt idx="838">
                  <c:v>0.6283313806231375</c:v>
                </c:pt>
                <c:pt idx="839">
                  <c:v>0.6290811794066974</c:v>
                </c:pt>
                <c:pt idx="840">
                  <c:v>0.6298309781902571</c:v>
                </c:pt>
                <c:pt idx="841">
                  <c:v>0.630580776973817</c:v>
                </c:pt>
                <c:pt idx="842">
                  <c:v>0.6313305757573768</c:v>
                </c:pt>
                <c:pt idx="843">
                  <c:v>0.6320803745409367</c:v>
                </c:pt>
                <c:pt idx="844">
                  <c:v>0.6328301733244965</c:v>
                </c:pt>
                <c:pt idx="845">
                  <c:v>0.6335799721080563</c:v>
                </c:pt>
                <c:pt idx="846">
                  <c:v>0.6343297708916161</c:v>
                </c:pt>
                <c:pt idx="847">
                  <c:v>0.635079569675176</c:v>
                </c:pt>
                <c:pt idx="848">
                  <c:v>0.6358293684587358</c:v>
                </c:pt>
                <c:pt idx="849">
                  <c:v>0.6365791672422957</c:v>
                </c:pt>
                <c:pt idx="850">
                  <c:v>0.6373289660258554</c:v>
                </c:pt>
                <c:pt idx="851">
                  <c:v>0.6380787648094153</c:v>
                </c:pt>
                <c:pt idx="852">
                  <c:v>0.6388285635929751</c:v>
                </c:pt>
                <c:pt idx="853">
                  <c:v>0.639578362376535</c:v>
                </c:pt>
                <c:pt idx="854">
                  <c:v>0.6403281611600948</c:v>
                </c:pt>
                <c:pt idx="855">
                  <c:v>0.6410779599436546</c:v>
                </c:pt>
                <c:pt idx="856">
                  <c:v>0.6418277587272144</c:v>
                </c:pt>
                <c:pt idx="857">
                  <c:v>0.6425775575107743</c:v>
                </c:pt>
                <c:pt idx="858">
                  <c:v>0.6433273562943341</c:v>
                </c:pt>
                <c:pt idx="859">
                  <c:v>0.644077155077894</c:v>
                </c:pt>
                <c:pt idx="860">
                  <c:v>0.6448269538614537</c:v>
                </c:pt>
                <c:pt idx="861">
                  <c:v>0.6455767526450136</c:v>
                </c:pt>
                <c:pt idx="862">
                  <c:v>0.6463265514285734</c:v>
                </c:pt>
                <c:pt idx="863">
                  <c:v>0.6470763502121333</c:v>
                </c:pt>
                <c:pt idx="864">
                  <c:v>0.6478261489956931</c:v>
                </c:pt>
                <c:pt idx="865">
                  <c:v>0.648575947779253</c:v>
                </c:pt>
                <c:pt idx="866">
                  <c:v>0.6493257465628127</c:v>
                </c:pt>
                <c:pt idx="867">
                  <c:v>0.6500755453463726</c:v>
                </c:pt>
                <c:pt idx="868">
                  <c:v>0.6508253441299324</c:v>
                </c:pt>
                <c:pt idx="869">
                  <c:v>0.6515751429134923</c:v>
                </c:pt>
                <c:pt idx="870">
                  <c:v>0.6523249416970521</c:v>
                </c:pt>
                <c:pt idx="871">
                  <c:v>0.6530747404806119</c:v>
                </c:pt>
                <c:pt idx="872">
                  <c:v>0.6538245392641717</c:v>
                </c:pt>
                <c:pt idx="873">
                  <c:v>0.6545743380477316</c:v>
                </c:pt>
                <c:pt idx="874">
                  <c:v>0.6553241368312914</c:v>
                </c:pt>
                <c:pt idx="875">
                  <c:v>0.6560739356148513</c:v>
                </c:pt>
                <c:pt idx="876">
                  <c:v>0.656823734398411</c:v>
                </c:pt>
                <c:pt idx="877">
                  <c:v>0.6575735331819709</c:v>
                </c:pt>
                <c:pt idx="878">
                  <c:v>0.6583233319655307</c:v>
                </c:pt>
                <c:pt idx="879">
                  <c:v>0.6590731307490906</c:v>
                </c:pt>
                <c:pt idx="880">
                  <c:v>0.6598229295326504</c:v>
                </c:pt>
                <c:pt idx="881">
                  <c:v>0.6605727283162102</c:v>
                </c:pt>
                <c:pt idx="882">
                  <c:v>0.66132252709977</c:v>
                </c:pt>
                <c:pt idx="883">
                  <c:v>0.6620723258833299</c:v>
                </c:pt>
                <c:pt idx="884">
                  <c:v>0.6628221246668897</c:v>
                </c:pt>
                <c:pt idx="885">
                  <c:v>0.6635719234504496</c:v>
                </c:pt>
                <c:pt idx="886">
                  <c:v>0.6643217222340094</c:v>
                </c:pt>
                <c:pt idx="887">
                  <c:v>0.6650715210175692</c:v>
                </c:pt>
                <c:pt idx="888">
                  <c:v>0.665821319801129</c:v>
                </c:pt>
                <c:pt idx="889">
                  <c:v>0.6665711185846889</c:v>
                </c:pt>
                <c:pt idx="890">
                  <c:v>0.6673209173682487</c:v>
                </c:pt>
                <c:pt idx="891">
                  <c:v>0.6680707161518086</c:v>
                </c:pt>
                <c:pt idx="892">
                  <c:v>0.6688205149353683</c:v>
                </c:pt>
                <c:pt idx="893">
                  <c:v>0.6695703137189282</c:v>
                </c:pt>
                <c:pt idx="894">
                  <c:v>0.670320112502488</c:v>
                </c:pt>
                <c:pt idx="895">
                  <c:v>0.6710699112860479</c:v>
                </c:pt>
                <c:pt idx="896">
                  <c:v>0.6718197100696077</c:v>
                </c:pt>
                <c:pt idx="897">
                  <c:v>0.6725695088531675</c:v>
                </c:pt>
                <c:pt idx="898">
                  <c:v>0.6733193076367273</c:v>
                </c:pt>
                <c:pt idx="899">
                  <c:v>0.6740691064202872</c:v>
                </c:pt>
                <c:pt idx="900">
                  <c:v>0.674818905203847</c:v>
                </c:pt>
                <c:pt idx="901">
                  <c:v>0.6755687039874069</c:v>
                </c:pt>
                <c:pt idx="902">
                  <c:v>0.6763185027709666</c:v>
                </c:pt>
                <c:pt idx="903">
                  <c:v>0.6770683015545265</c:v>
                </c:pt>
                <c:pt idx="904">
                  <c:v>0.6778181003380863</c:v>
                </c:pt>
                <c:pt idx="905">
                  <c:v>0.6785678991216462</c:v>
                </c:pt>
                <c:pt idx="906">
                  <c:v>0.679317697905206</c:v>
                </c:pt>
                <c:pt idx="907">
                  <c:v>0.6800674966887659</c:v>
                </c:pt>
                <c:pt idx="908">
                  <c:v>0.6808172954723256</c:v>
                </c:pt>
                <c:pt idx="909">
                  <c:v>0.6815670942558855</c:v>
                </c:pt>
                <c:pt idx="910">
                  <c:v>0.6823168930394453</c:v>
                </c:pt>
                <c:pt idx="911">
                  <c:v>0.6830666918230052</c:v>
                </c:pt>
                <c:pt idx="912">
                  <c:v>0.683816490606565</c:v>
                </c:pt>
                <c:pt idx="913">
                  <c:v>0.6845662893901248</c:v>
                </c:pt>
                <c:pt idx="914">
                  <c:v>0.6853160881736846</c:v>
                </c:pt>
                <c:pt idx="915">
                  <c:v>0.6860658869572445</c:v>
                </c:pt>
                <c:pt idx="916">
                  <c:v>0.6868156857408043</c:v>
                </c:pt>
                <c:pt idx="917">
                  <c:v>0.6875654845243642</c:v>
                </c:pt>
                <c:pt idx="918">
                  <c:v>0.6883152833079239</c:v>
                </c:pt>
                <c:pt idx="919">
                  <c:v>0.6890650820914838</c:v>
                </c:pt>
                <c:pt idx="920">
                  <c:v>0.6898148808750436</c:v>
                </c:pt>
                <c:pt idx="921">
                  <c:v>0.6905646796586035</c:v>
                </c:pt>
                <c:pt idx="922">
                  <c:v>0.6913144784421633</c:v>
                </c:pt>
                <c:pt idx="923">
                  <c:v>0.6920642772257231</c:v>
                </c:pt>
                <c:pt idx="924">
                  <c:v>0.6928140760092829</c:v>
                </c:pt>
                <c:pt idx="925">
                  <c:v>0.6935638747928428</c:v>
                </c:pt>
                <c:pt idx="926">
                  <c:v>0.6943136735764026</c:v>
                </c:pt>
                <c:pt idx="927">
                  <c:v>0.6950634723599625</c:v>
                </c:pt>
                <c:pt idx="928">
                  <c:v>0.6958132711435223</c:v>
                </c:pt>
                <c:pt idx="929">
                  <c:v>0.6965630699270821</c:v>
                </c:pt>
                <c:pt idx="930">
                  <c:v>0.6973128687106419</c:v>
                </c:pt>
                <c:pt idx="931">
                  <c:v>0.6980626674942018</c:v>
                </c:pt>
                <c:pt idx="932">
                  <c:v>0.6988124662777616</c:v>
                </c:pt>
                <c:pt idx="933">
                  <c:v>0.6995622650613215</c:v>
                </c:pt>
                <c:pt idx="934">
                  <c:v>0.7003120638448812</c:v>
                </c:pt>
                <c:pt idx="935">
                  <c:v>0.7010618626284411</c:v>
                </c:pt>
                <c:pt idx="936">
                  <c:v>0.7018116614120009</c:v>
                </c:pt>
                <c:pt idx="937">
                  <c:v>0.7025614601955608</c:v>
                </c:pt>
                <c:pt idx="938">
                  <c:v>0.7033112589791205</c:v>
                </c:pt>
                <c:pt idx="939">
                  <c:v>0.7040610577626804</c:v>
                </c:pt>
                <c:pt idx="940">
                  <c:v>0.7048108565462401</c:v>
                </c:pt>
                <c:pt idx="941">
                  <c:v>0.7055606553298</c:v>
                </c:pt>
                <c:pt idx="942">
                  <c:v>0.7063104541133598</c:v>
                </c:pt>
                <c:pt idx="943">
                  <c:v>0.7070602528969196</c:v>
                </c:pt>
                <c:pt idx="944">
                  <c:v>0.7078100516804795</c:v>
                </c:pt>
                <c:pt idx="945">
                  <c:v>0.7085598504640394</c:v>
                </c:pt>
                <c:pt idx="946">
                  <c:v>0.7093096492475991</c:v>
                </c:pt>
                <c:pt idx="947">
                  <c:v>0.710059448031159</c:v>
                </c:pt>
                <c:pt idx="948">
                  <c:v>0.7108092468147188</c:v>
                </c:pt>
                <c:pt idx="949">
                  <c:v>0.7115590455982786</c:v>
                </c:pt>
                <c:pt idx="950">
                  <c:v>0.7123088443818385</c:v>
                </c:pt>
                <c:pt idx="951">
                  <c:v>0.7130586431653982</c:v>
                </c:pt>
                <c:pt idx="952">
                  <c:v>0.7138084419489581</c:v>
                </c:pt>
                <c:pt idx="953">
                  <c:v>0.714558240732518</c:v>
                </c:pt>
                <c:pt idx="954">
                  <c:v>0.7153080395160778</c:v>
                </c:pt>
                <c:pt idx="955">
                  <c:v>0.7160578382996377</c:v>
                </c:pt>
                <c:pt idx="956">
                  <c:v>0.7168076370831974</c:v>
                </c:pt>
                <c:pt idx="957">
                  <c:v>0.7175574358667572</c:v>
                </c:pt>
                <c:pt idx="958">
                  <c:v>0.7183072346503171</c:v>
                </c:pt>
                <c:pt idx="959">
                  <c:v>0.719057033433877</c:v>
                </c:pt>
                <c:pt idx="960">
                  <c:v>0.7198068322174368</c:v>
                </c:pt>
                <c:pt idx="961">
                  <c:v>0.7205566310009965</c:v>
                </c:pt>
                <c:pt idx="962">
                  <c:v>0.7213064297845564</c:v>
                </c:pt>
                <c:pt idx="963">
                  <c:v>0.7220562285681162</c:v>
                </c:pt>
                <c:pt idx="964">
                  <c:v>0.7228060273516761</c:v>
                </c:pt>
                <c:pt idx="965">
                  <c:v>0.723555826135236</c:v>
                </c:pt>
                <c:pt idx="966">
                  <c:v>0.7243056249187957</c:v>
                </c:pt>
                <c:pt idx="967">
                  <c:v>0.7250554237023555</c:v>
                </c:pt>
                <c:pt idx="968">
                  <c:v>0.7258052224859154</c:v>
                </c:pt>
                <c:pt idx="969">
                  <c:v>0.7265550212694752</c:v>
                </c:pt>
                <c:pt idx="970">
                  <c:v>0.7273048200530351</c:v>
                </c:pt>
                <c:pt idx="971">
                  <c:v>0.728054618836595</c:v>
                </c:pt>
                <c:pt idx="972">
                  <c:v>0.7288044176201547</c:v>
                </c:pt>
                <c:pt idx="973">
                  <c:v>0.7295542164037145</c:v>
                </c:pt>
                <c:pt idx="974">
                  <c:v>0.7303040151872744</c:v>
                </c:pt>
                <c:pt idx="975">
                  <c:v>0.7310538139708342</c:v>
                </c:pt>
                <c:pt idx="976">
                  <c:v>0.7318036127543941</c:v>
                </c:pt>
                <c:pt idx="977">
                  <c:v>0.7325534115379538</c:v>
                </c:pt>
                <c:pt idx="978">
                  <c:v>0.7333032103215137</c:v>
                </c:pt>
                <c:pt idx="979">
                  <c:v>0.7340530091050735</c:v>
                </c:pt>
                <c:pt idx="980">
                  <c:v>0.7348028078886334</c:v>
                </c:pt>
                <c:pt idx="981">
                  <c:v>0.7355526066721932</c:v>
                </c:pt>
                <c:pt idx="982">
                  <c:v>0.736302405455753</c:v>
                </c:pt>
                <c:pt idx="983">
                  <c:v>0.7370522042393128</c:v>
                </c:pt>
                <c:pt idx="984">
                  <c:v>0.7378020030228727</c:v>
                </c:pt>
                <c:pt idx="985">
                  <c:v>0.7385518018064325</c:v>
                </c:pt>
                <c:pt idx="986">
                  <c:v>0.7393016005899924</c:v>
                </c:pt>
                <c:pt idx="987">
                  <c:v>0.7400513993735521</c:v>
                </c:pt>
                <c:pt idx="988">
                  <c:v>0.740801198157112</c:v>
                </c:pt>
                <c:pt idx="989">
                  <c:v>0.7415509969406718</c:v>
                </c:pt>
                <c:pt idx="990">
                  <c:v>0.7423007957242317</c:v>
                </c:pt>
                <c:pt idx="991">
                  <c:v>0.7430505945077915</c:v>
                </c:pt>
                <c:pt idx="992">
                  <c:v>0.7438003932913514</c:v>
                </c:pt>
                <c:pt idx="993">
                  <c:v>0.7445501920749111</c:v>
                </c:pt>
                <c:pt idx="994">
                  <c:v>0.745299990858471</c:v>
                </c:pt>
                <c:pt idx="995">
                  <c:v>0.7460497896420308</c:v>
                </c:pt>
                <c:pt idx="996">
                  <c:v>0.7467995884255907</c:v>
                </c:pt>
                <c:pt idx="997">
                  <c:v>0.7475493872091505</c:v>
                </c:pt>
                <c:pt idx="998">
                  <c:v>0.7482991859927103</c:v>
                </c:pt>
                <c:pt idx="999">
                  <c:v>0.7490489847762701</c:v>
                </c:pt>
                <c:pt idx="1000">
                  <c:v>0.74979878355983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33258634"/>
        <c:axId val="30892251"/>
      </c:scatterChart>
      <c:valAx>
        <c:axId val="332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251"/>
        <c:crosses val="autoZero"/>
        <c:crossBetween val="midCat"/>
        <c:dispUnits/>
      </c:valAx>
      <c:valAx>
        <c:axId val="3089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8634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9594804"/>
        <c:axId val="19244373"/>
      </c:scatterChart>
      <c:valAx>
        <c:axId val="959480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4373"/>
        <c:crosses val="autoZero"/>
        <c:crossBetween val="midCat"/>
        <c:dispUnits/>
      </c:valAx>
      <c:valAx>
        <c:axId val="19244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4804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-1.9044889102419682</c:v>
                </c:pt>
                <c:pt idx="1">
                  <c:v>-1.7140400192177714</c:v>
                </c:pt>
                <c:pt idx="2">
                  <c:v>-1.5235911281935746</c:v>
                </c:pt>
                <c:pt idx="3">
                  <c:v>-1.333142237169378</c:v>
                </c:pt>
                <c:pt idx="4">
                  <c:v>-1.1426933461451811</c:v>
                </c:pt>
                <c:pt idx="5">
                  <c:v>-0.9522444551209843</c:v>
                </c:pt>
                <c:pt idx="6">
                  <c:v>-0.7617955640967875</c:v>
                </c:pt>
                <c:pt idx="7">
                  <c:v>-0.5713466730725908</c:v>
                </c:pt>
                <c:pt idx="8">
                  <c:v>-0.3808977820483939</c:v>
                </c:pt>
                <c:pt idx="9">
                  <c:v>-0.1904488910241971</c:v>
                </c:pt>
                <c:pt idx="10">
                  <c:v>0</c:v>
                </c:pt>
                <c:pt idx="11">
                  <c:v>0.19044889102419682</c:v>
                </c:pt>
                <c:pt idx="12">
                  <c:v>0.38089778204839364</c:v>
                </c:pt>
                <c:pt idx="13">
                  <c:v>0.5713466730725906</c:v>
                </c:pt>
                <c:pt idx="14">
                  <c:v>0.7617955640967873</c:v>
                </c:pt>
                <c:pt idx="15">
                  <c:v>0.9522444551209841</c:v>
                </c:pt>
                <c:pt idx="16">
                  <c:v>1.142693346145181</c:v>
                </c:pt>
                <c:pt idx="17">
                  <c:v>1.3331422371693777</c:v>
                </c:pt>
                <c:pt idx="18">
                  <c:v>1.5235911281935743</c:v>
                </c:pt>
                <c:pt idx="19">
                  <c:v>1.7140400192177712</c:v>
                </c:pt>
                <c:pt idx="20">
                  <c:v>1.904488910241968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11.051709180756475</c:v>
                </c:pt>
                <c:pt idx="1">
                  <c:v>11.520523982898402</c:v>
                </c:pt>
                <c:pt idx="2">
                  <c:v>12.10738594865962</c:v>
                </c:pt>
                <c:pt idx="3">
                  <c:v>12.818680487281272</c:v>
                </c:pt>
                <c:pt idx="4">
                  <c:v>13.668311843350166</c:v>
                </c:pt>
                <c:pt idx="5">
                  <c:v>14.670195045193283</c:v>
                </c:pt>
                <c:pt idx="6">
                  <c:v>15.837568198233331</c:v>
                </c:pt>
                <c:pt idx="7">
                  <c:v>17.182019466518312</c:v>
                </c:pt>
                <c:pt idx="8">
                  <c:v>18.7122206895194</c:v>
                </c:pt>
                <c:pt idx="9">
                  <c:v>20.43240334231483</c:v>
                </c:pt>
                <c:pt idx="10">
                  <c:v>22.360679774997894</c:v>
                </c:pt>
                <c:pt idx="11">
                  <c:v>24.470934310723806</c:v>
                </c:pt>
                <c:pt idx="12">
                  <c:v>26.720505721699126</c:v>
                </c:pt>
                <c:pt idx="13">
                  <c:v>29.100188192332293</c:v>
                </c:pt>
                <c:pt idx="14">
                  <c:v>31.57050335895472</c:v>
                </c:pt>
                <c:pt idx="15">
                  <c:v>34.08270977036708</c:v>
                </c:pt>
                <c:pt idx="16">
                  <c:v>36.580962281984895</c:v>
                </c:pt>
                <c:pt idx="17">
                  <c:v>39.00557475444537</c:v>
                </c:pt>
                <c:pt idx="18">
                  <c:v>41.27503522117148</c:v>
                </c:pt>
                <c:pt idx="19">
                  <c:v>43.380856282676824</c:v>
                </c:pt>
                <c:pt idx="20">
                  <c:v>45.253411336313285</c:v>
                </c:pt>
              </c:numCache>
            </c:numRef>
          </c:yVal>
          <c:smooth val="0"/>
        </c:ser>
        <c:axId val="38981630"/>
        <c:axId val="15290351"/>
      </c:scatterChart>
      <c:valAx>
        <c:axId val="389816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0351"/>
        <c:crosses val="autoZero"/>
        <c:crossBetween val="midCat"/>
        <c:dispUnits/>
      </c:valAx>
      <c:valAx>
        <c:axId val="15290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6675"/>
          <c:w val="0.069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775"/>
          <c:w val="0.869"/>
          <c:h val="0.7622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0.8047189562170501</c:v>
                </c:pt>
                <c:pt idx="1">
                  <c:v>0.8011736713584229</c:v>
                </c:pt>
                <c:pt idx="2">
                  <c:v>0.7905989276656893</c:v>
                </c:pt>
                <c:pt idx="3">
                  <c:v>0.7731768012511546</c:v>
                </c:pt>
                <c:pt idx="4">
                  <c:v>0.7492065916223791</c:v>
                </c:pt>
                <c:pt idx="5">
                  <c:v>0.7190986772471569</c:v>
                </c:pt>
                <c:pt idx="6">
                  <c:v>0.6833661042355382</c:v>
                </c:pt>
                <c:pt idx="7">
                  <c:v>0.6426140937694682</c:v>
                </c:pt>
                <c:pt idx="8">
                  <c:v>0.5975276995713364</c:v>
                </c:pt>
                <c:pt idx="9">
                  <c:v>0.5488578870694959</c:v>
                </c:pt>
                <c:pt idx="10">
                  <c:v>0.49740634007332385</c:v>
                </c:pt>
                <c:pt idx="11">
                  <c:v>0.44400932793935904</c:v>
                </c:pt>
                <c:pt idx="12">
                  <c:v>0.3895209857834482</c:v>
                </c:pt>
                <c:pt idx="13">
                  <c:v>0.33479637183881</c:v>
                </c:pt>
                <c:pt idx="14">
                  <c:v>0.2806746693307533</c:v>
                </c:pt>
                <c:pt idx="15">
                  <c:v>0.2279628951823915</c:v>
                </c:pt>
                <c:pt idx="16">
                  <c:v>0.17742046462245525</c:v>
                </c:pt>
                <c:pt idx="17">
                  <c:v>0.12974493966655218</c:v>
                </c:pt>
                <c:pt idx="18">
                  <c:v>0.0855592609990103</c:v>
                </c:pt>
                <c:pt idx="19">
                  <c:v>0.045400727675197906</c:v>
                </c:pt>
                <c:pt idx="20">
                  <c:v>0.009711948128381899</c:v>
                </c:pt>
                <c:pt idx="21">
                  <c:v>0.021166059831749684</c:v>
                </c:pt>
                <c:pt idx="22">
                  <c:v>0.046998491922356805</c:v>
                </c:pt>
                <c:pt idx="23">
                  <c:v>0.06765902728831354</c:v>
                </c:pt>
                <c:pt idx="24">
                  <c:v>0.08312972310189315</c:v>
                </c:pt>
                <c:pt idx="25">
                  <c:v>0.09349856532422929</c:v>
                </c:pt>
                <c:pt idx="26">
                  <c:v>0.09895475976419671</c:v>
                </c:pt>
                <c:pt idx="27">
                  <c:v>0.09978189793930245</c:v>
                </c:pt>
                <c:pt idx="28">
                  <c:v>0.09634917915285156</c:v>
                </c:pt>
                <c:pt idx="29">
                  <c:v>0.08910091258270306</c:v>
                </c:pt>
                <c:pt idx="30">
                  <c:v>0.07854456007106507</c:v>
                </c:pt>
                <c:pt idx="31">
                  <c:v>0.06523761088694276</c:v>
                </c:pt>
                <c:pt idx="32">
                  <c:v>0.049773603330185205</c:v>
                </c:pt>
                <c:pt idx="33">
                  <c:v>0.032767624153175114</c:v>
                </c:pt>
                <c:pt idx="34">
                  <c:v>0.01484162506638674</c:v>
                </c:pt>
                <c:pt idx="35">
                  <c:v>0.0033901040737199925</c:v>
                </c:pt>
                <c:pt idx="36">
                  <c:v>0.02133497337449478</c:v>
                </c:pt>
                <c:pt idx="37">
                  <c:v>0.03843532555041604</c:v>
                </c:pt>
                <c:pt idx="38">
                  <c:v>0.05418056885558202</c:v>
                </c:pt>
                <c:pt idx="39">
                  <c:v>0.06811794526233814</c:v>
                </c:pt>
                <c:pt idx="40">
                  <c:v>0.0798617039887086</c:v>
                </c:pt>
                <c:pt idx="41">
                  <c:v>0.08910049069395626</c:v>
                </c:pt>
                <c:pt idx="42">
                  <c:v>0.09560280696087857</c:v>
                </c:pt>
                <c:pt idx="43">
                  <c:v>0.09922044198622067</c:v>
                </c:pt>
                <c:pt idx="44">
                  <c:v>0.09988982756308326</c:v>
                </c:pt>
                <c:pt idx="45">
                  <c:v>0.09763131728060338</c:v>
                </c:pt>
                <c:pt idx="46">
                  <c:v>0.09254644019699851</c:v>
                </c:pt>
                <c:pt idx="47">
                  <c:v>0.08481322689255745</c:v>
                </c:pt>
                <c:pt idx="48">
                  <c:v>0.07467975065723197</c:v>
                </c:pt>
                <c:pt idx="49">
                  <c:v>0.06245606756523269</c:v>
                </c:pt>
                <c:pt idx="50">
                  <c:v>0.048504775387458225</c:v>
                </c:pt>
                <c:pt idx="51">
                  <c:v>0.03323044186378912</c:v>
                </c:pt>
                <c:pt idx="52">
                  <c:v>0.01706817711365798</c:v>
                </c:pt>
                <c:pt idx="53">
                  <c:v>0.00047164237328774103</c:v>
                </c:pt>
                <c:pt idx="54">
                  <c:v>0.016099202552040233</c:v>
                </c:pt>
                <c:pt idx="55">
                  <c:v>0.03219030793025193</c:v>
                </c:pt>
                <c:pt idx="56">
                  <c:v>0.047365398253197764</c:v>
                </c:pt>
                <c:pt idx="57">
                  <c:v>0.06121720315058994</c:v>
                </c:pt>
                <c:pt idx="58">
                  <c:v>0.07337778505588784</c:v>
                </c:pt>
                <c:pt idx="59">
                  <c:v>0.08352771873236695</c:v>
                </c:pt>
                <c:pt idx="60">
                  <c:v>0.09140390861415998</c:v>
                </c:pt>
                <c:pt idx="61">
                  <c:v>0.09680586569782784</c:v>
                </c:pt>
                <c:pt idx="62">
                  <c:v>0.09960030552796105</c:v>
                </c:pt>
                <c:pt idx="63">
                  <c:v>0.0997239716565953</c:v>
                </c:pt>
                <c:pt idx="64">
                  <c:v>0.09718463375506463</c:v>
                </c:pt>
                <c:pt idx="65">
                  <c:v>0.09206025521170423</c:v>
                </c:pt>
                <c:pt idx="66">
                  <c:v>0.08449637043926245</c:v>
                </c:pt>
                <c:pt idx="67">
                  <c:v>0.07470175613525709</c:v>
                </c:pt>
                <c:pt idx="68">
                  <c:v>0.06294252232049055</c:v>
                </c:pt>
                <c:pt idx="69">
                  <c:v>0.0495347871253195</c:v>
                </c:pt>
                <c:pt idx="70">
                  <c:v>0.034836133089949005</c:v>
                </c:pt>
                <c:pt idx="71">
                  <c:v>0.019236071395678574</c:v>
                </c:pt>
                <c:pt idx="72">
                  <c:v>0.0031457632810050536</c:v>
                </c:pt>
                <c:pt idx="73">
                  <c:v>0.013012735601633029</c:v>
                </c:pt>
                <c:pt idx="74">
                  <c:v>0.02881743232913924</c:v>
                </c:pt>
                <c:pt idx="75">
                  <c:v>0.04385727688347387</c:v>
                </c:pt>
                <c:pt idx="76">
                  <c:v>0.05774269090605118</c:v>
                </c:pt>
                <c:pt idx="77">
                  <c:v>0.07011548136978443</c:v>
                </c:pt>
                <c:pt idx="78">
                  <c:v>0.08065789277058491</c:v>
                </c:pt>
                <c:pt idx="79">
                  <c:v>0.08910057470703969</c:v>
                </c:pt>
                <c:pt idx="80">
                  <c:v>0.09522927037702147</c:v>
                </c:pt>
                <c:pt idx="81">
                  <c:v>0.09889006483278082</c:v>
                </c:pt>
                <c:pt idx="82">
                  <c:v>0.0999930689508219</c:v>
                </c:pt>
                <c:pt idx="83">
                  <c:v>0.09851445504962854</c:v>
                </c:pt>
                <c:pt idx="84">
                  <c:v>0.09449680192155432</c:v>
                </c:pt>
                <c:pt idx="85">
                  <c:v>0.08804774968881349</c:v>
                </c:pt>
                <c:pt idx="86">
                  <c:v>0.07933700728670537</c:v>
                </c:pt>
                <c:pt idx="87">
                  <c:v>0.06859179647065176</c:v>
                </c:pt>
                <c:pt idx="88">
                  <c:v>0.05609085502523145</c:v>
                </c:pt>
                <c:pt idx="89">
                  <c:v>0.04215715737304954</c:v>
                </c:pt>
                <c:pt idx="90">
                  <c:v>0.027149542173951078</c:v>
                </c:pt>
                <c:pt idx="91">
                  <c:v>0.011453463011816755</c:v>
                </c:pt>
                <c:pt idx="92">
                  <c:v>0.004528900747758636</c:v>
                </c:pt>
                <c:pt idx="93">
                  <c:v>0.02038892087549826</c:v>
                </c:pt>
                <c:pt idx="94">
                  <c:v>0.03572192430888386</c:v>
                </c:pt>
                <c:pt idx="95">
                  <c:v>0.05013746156741606</c:v>
                </c:pt>
                <c:pt idx="96">
                  <c:v>0.06326918132890295</c:v>
                </c:pt>
                <c:pt idx="97">
                  <c:v>0.0747840638746943</c:v>
                </c:pt>
                <c:pt idx="98">
                  <c:v>0.0843907831725216</c:v>
                </c:pt>
                <c:pt idx="99">
                  <c:v>0.09184699010587934</c:v>
                </c:pt>
                <c:pt idx="100">
                  <c:v>0.09696533719022023</c:v>
                </c:pt>
                <c:pt idx="101">
                  <c:v>0.09961809732627533</c:v>
                </c:pt>
                <c:pt idx="102">
                  <c:v>0.09974026491130458</c:v>
                </c:pt>
                <c:pt idx="103">
                  <c:v>0.09733106605663303</c:v>
                </c:pt>
                <c:pt idx="104">
                  <c:v>0.09245384477837293</c:v>
                </c:pt>
                <c:pt idx="105">
                  <c:v>0.08523433283331489</c:v>
                </c:pt>
                <c:pt idx="106">
                  <c:v>0.07585735134559639</c:v>
                </c:pt>
                <c:pt idx="107">
                  <c:v>0.06456203150573075</c:v>
                </c:pt>
                <c:pt idx="108">
                  <c:v>0.05163567845226453</c:v>
                </c:pt>
                <c:pt idx="109">
                  <c:v>0.037406436058662625</c:v>
                </c:pt>
                <c:pt idx="110">
                  <c:v>0.022234939917666598</c:v>
                </c:pt>
                <c:pt idx="111">
                  <c:v>0.00650517061903636</c:v>
                </c:pt>
                <c:pt idx="112">
                  <c:v>0.009385261148356692</c:v>
                </c:pt>
                <c:pt idx="113">
                  <c:v>0.025035152540337467</c:v>
                </c:pt>
                <c:pt idx="114">
                  <c:v>0.04004981697592108</c:v>
                </c:pt>
                <c:pt idx="115">
                  <c:v>0.0540510093426394</c:v>
                </c:pt>
                <c:pt idx="116">
                  <c:v>0.06668641951870602</c:v>
                </c:pt>
                <c:pt idx="117">
                  <c:v>0.07763849714689677</c:v>
                </c:pt>
                <c:pt idx="118">
                  <c:v>0.08663238788607781</c:v>
                </c:pt>
                <c:pt idx="119">
                  <c:v>0.0934427840973675</c:v>
                </c:pt>
                <c:pt idx="120">
                  <c:v>0.09789952051288713</c:v>
                </c:pt>
                <c:pt idx="121">
                  <c:v>0.09989177718664108</c:v>
                </c:pt>
                <c:pt idx="122">
                  <c:v>0.09937078713844338</c:v>
                </c:pt>
                <c:pt idx="123">
                  <c:v>0.09635098369075128</c:v>
                </c:pt>
                <c:pt idx="124">
                  <c:v>0.09090956162314442</c:v>
                </c:pt>
                <c:pt idx="125">
                  <c:v>0.08318446595259392</c:v>
                </c:pt>
                <c:pt idx="126">
                  <c:v>0.07337086140059758</c:v>
                </c:pt>
                <c:pt idx="127">
                  <c:v>0.0617161734547822</c:v>
                </c:pt>
                <c:pt idx="128">
                  <c:v>0.04851382743390609</c:v>
                </c:pt>
                <c:pt idx="129">
                  <c:v>0.03409584424299667</c:v>
                </c:pt>
                <c:pt idx="130">
                  <c:v>0.018824479763237284</c:v>
                </c:pt>
                <c:pt idx="131">
                  <c:v>0.0030831183644748003</c:v>
                </c:pt>
                <c:pt idx="132">
                  <c:v>0.012733350719318864</c:v>
                </c:pt>
                <c:pt idx="133">
                  <c:v>0.028228432893139258</c:v>
                </c:pt>
                <c:pt idx="134">
                  <c:v>0.04301395584036668</c:v>
                </c:pt>
                <c:pt idx="135">
                  <c:v>0.05671977725665759</c:v>
                </c:pt>
                <c:pt idx="136">
                  <c:v>0.0690030305166727</c:v>
                </c:pt>
                <c:pt idx="137">
                  <c:v>0.0795566780142958</c:v>
                </c:pt>
                <c:pt idx="138">
                  <c:v>0.08811715953441478</c:v>
                </c:pt>
                <c:pt idx="139">
                  <c:v>0.09447094589840321</c:v>
                </c:pt>
                <c:pt idx="140">
                  <c:v>0.09845983569789253</c:v>
                </c:pt>
                <c:pt idx="141">
                  <c:v>0.09998486449844123</c:v>
                </c:pt>
                <c:pt idx="142">
                  <c:v>0.0990087306646305</c:v>
                </c:pt>
                <c:pt idx="143">
                  <c:v>0.09555667906103775</c:v>
                </c:pt>
                <c:pt idx="144">
                  <c:v>0.08971582239318386</c:v>
                </c:pt>
                <c:pt idx="145">
                  <c:v>0.08163291890922912</c:v>
                </c:pt>
                <c:pt idx="146">
                  <c:v>0.0715106636177379</c:v>
                </c:pt>
                <c:pt idx="147">
                  <c:v>0.05960258713460119</c:v>
                </c:pt>
                <c:pt idx="148">
                  <c:v>0.04620669083677168</c:v>
                </c:pt>
                <c:pt idx="149">
                  <c:v>0.0316579783162561</c:v>
                </c:pt>
                <c:pt idx="150">
                  <c:v>0.0163200704212081</c:v>
                </c:pt>
                <c:pt idx="151">
                  <c:v>0.0005761137694757789</c:v>
                </c:pt>
                <c:pt idx="152">
                  <c:v>0.015180790031517757</c:v>
                </c:pt>
                <c:pt idx="153">
                  <c:v>0.030557395549871393</c:v>
                </c:pt>
                <c:pt idx="154">
                  <c:v>0.04517012045204268</c:v>
                </c:pt>
                <c:pt idx="155">
                  <c:v>0.058654603927942105</c:v>
                </c:pt>
                <c:pt idx="156">
                  <c:v>0.07067477880776253</c:v>
                </c:pt>
                <c:pt idx="157">
                  <c:v>0.08093123191023169</c:v>
                </c:pt>
                <c:pt idx="158">
                  <c:v>0.08916864510323094</c:v>
                </c:pt>
                <c:pt idx="159">
                  <c:v>0.09518213263745474</c:v>
                </c:pt>
                <c:pt idx="160">
                  <c:v>0.09882231795248783</c:v>
                </c:pt>
                <c:pt idx="161">
                  <c:v>0.09999902466048095</c:v>
                </c:pt>
                <c:pt idx="162">
                  <c:v>0.09868349099854509</c:v>
                </c:pt>
                <c:pt idx="163">
                  <c:v>0.09490905384464146</c:v>
                </c:pt>
                <c:pt idx="164">
                  <c:v>0.08877028649673996</c:v>
                </c:pt>
                <c:pt idx="165">
                  <c:v>0.08042061287378229</c:v>
                </c:pt>
                <c:pt idx="166">
                  <c:v>0.07006845865428193</c:v>
                </c:pt>
                <c:pt idx="167">
                  <c:v>0.05797203618504743</c:v>
                </c:pt>
                <c:pt idx="168">
                  <c:v>0.04443289386859406</c:v>
                </c:pt>
                <c:pt idx="169">
                  <c:v>0.029788391334990713</c:v>
                </c:pt>
                <c:pt idx="170">
                  <c:v>0.014403288266071394</c:v>
                </c:pt>
                <c:pt idx="171">
                  <c:v>0.001339343388069846</c:v>
                </c:pt>
                <c:pt idx="172">
                  <c:v>0.017047657416736427</c:v>
                </c:pt>
                <c:pt idx="173">
                  <c:v>0.03233078418947595</c:v>
                </c:pt>
                <c:pt idx="174">
                  <c:v>0.046808551835787485</c:v>
                </c:pt>
                <c:pt idx="175">
                  <c:v>0.06012093619096691</c:v>
                </c:pt>
                <c:pt idx="176">
                  <c:v>0.07193700485357557</c:v>
                </c:pt>
                <c:pt idx="177">
                  <c:v>0.08196313343758042</c:v>
                </c:pt>
                <c:pt idx="178">
                  <c:v>0.0899502903379241</c:v>
                </c:pt>
                <c:pt idx="179">
                  <c:v>0.09570020960486246</c:v>
                </c:pt>
                <c:pt idx="180">
                  <c:v>0.0990702992580038</c:v>
                </c:pt>
                <c:pt idx="181">
                  <c:v>0.09997716387382288</c:v>
                </c:pt>
                <c:pt idx="182">
                  <c:v>0.09839865476590642</c:v>
                </c:pt>
                <c:pt idx="183">
                  <c:v>0.09437439768751124</c:v>
                </c:pt>
                <c:pt idx="184">
                  <c:v>0.08800478581149766</c:v>
                </c:pt>
                <c:pt idx="185">
                  <c:v>0.07944846384428657</c:v>
                </c:pt>
                <c:pt idx="186">
                  <c:v>0.06891836656314718</c:v>
                </c:pt>
                <c:pt idx="187">
                  <c:v>0.05667641090214585</c:v>
                </c:pt>
                <c:pt idx="188">
                  <c:v>0.04302697406420036</c:v>
                </c:pt>
                <c:pt idx="189">
                  <c:v>0.028309320179798647</c:v>
                </c:pt>
                <c:pt idx="190">
                  <c:v>0.012889164024733477</c:v>
                </c:pt>
                <c:pt idx="191">
                  <c:v>0.002850418391699968</c:v>
                </c:pt>
                <c:pt idx="192">
                  <c:v>0.018518506474800498</c:v>
                </c:pt>
                <c:pt idx="193">
                  <c:v>0.033726042566008294</c:v>
                </c:pt>
                <c:pt idx="194">
                  <c:v>0.048095489373172665</c:v>
                </c:pt>
                <c:pt idx="195">
                  <c:v>0.06127019772066845</c:v>
                </c:pt>
                <c:pt idx="196">
                  <c:v>0.07292325234582679</c:v>
                </c:pt>
                <c:pt idx="197">
                  <c:v>0.08276557653769943</c:v>
                </c:pt>
                <c:pt idx="198">
                  <c:v>0.09055309491019113</c:v>
                </c:pt>
                <c:pt idx="199">
                  <c:v>0.09609277706214256</c:v>
                </c:pt>
                <c:pt idx="200">
                  <c:v>0.09924741271751904</c:v>
                </c:pt>
              </c:numCache>
            </c:numRef>
          </c:yVal>
          <c:smooth val="0"/>
        </c:ser>
        <c:axId val="3395432"/>
        <c:axId val="30558889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-1.887115363457246</c:v>
                </c:pt>
                <c:pt idx="1">
                  <c:v>-1.9254666237058382</c:v>
                </c:pt>
                <c:pt idx="2">
                  <c:v>-2.0408755810193173</c:v>
                </c:pt>
                <c:pt idx="3">
                  <c:v>-2.234423704348168</c:v>
                </c:pt>
                <c:pt idx="4">
                  <c:v>-2.5079682059511472</c:v>
                </c:pt>
                <c:pt idx="5">
                  <c:v>-2.8642302022605834</c:v>
                </c:pt>
                <c:pt idx="6">
                  <c:v>-3.3069313304273766</c:v>
                </c:pt>
                <c:pt idx="7">
                  <c:v>-3.8409950752484407</c:v>
                </c:pt>
                <c:pt idx="8">
                  <c:v>-4.472839146771512</c:v>
                </c:pt>
                <c:pt idx="9">
                  <c:v>-5.2108018123135755</c:v>
                </c:pt>
                <c:pt idx="10">
                  <c:v>-6.065773667959728</c:v>
                </c:pt>
                <c:pt idx="11">
                  <c:v>-7.0521581188770845</c:v>
                </c:pt>
                <c:pt idx="12">
                  <c:v>-8.189382787328569</c:v>
                </c:pt>
                <c:pt idx="13">
                  <c:v>-9.504385141348674</c:v>
                </c:pt>
                <c:pt idx="14">
                  <c:v>-11.035935606682523</c:v>
                </c:pt>
                <c:pt idx="15">
                  <c:v>-12.84271672042209</c:v>
                </c:pt>
                <c:pt idx="16">
                  <c:v>-15.019925755473553</c:v>
                </c:pt>
                <c:pt idx="17">
                  <c:v>-17.738191431478253</c:v>
                </c:pt>
                <c:pt idx="18">
                  <c:v>-21.354659504319212</c:v>
                </c:pt>
                <c:pt idx="19">
                  <c:v>-26.858743725769614</c:v>
                </c:pt>
                <c:pt idx="20">
                  <c:v>-40.253872916681274</c:v>
                </c:pt>
                <c:pt idx="21">
                  <c:v>-33.48719961107384</c:v>
                </c:pt>
                <c:pt idx="22">
                  <c:v>-26.55832154779908</c:v>
                </c:pt>
                <c:pt idx="23">
                  <c:v>-23.393485004255048</c:v>
                </c:pt>
                <c:pt idx="24">
                  <c:v>-21.60487332188083</c:v>
                </c:pt>
                <c:pt idx="25">
                  <c:v>-20.58390106095624</c:v>
                </c:pt>
                <c:pt idx="26">
                  <c:v>-20.091266224278556</c:v>
                </c:pt>
                <c:pt idx="27">
                  <c:v>-20.01896479311877</c:v>
                </c:pt>
                <c:pt idx="28">
                  <c:v>-20.323039619320667</c:v>
                </c:pt>
                <c:pt idx="29">
                  <c:v>-21.00235695683768</c:v>
                </c:pt>
                <c:pt idx="30">
                  <c:v>-22.09767776892317</c:v>
                </c:pt>
                <c:pt idx="31">
                  <c:v>-23.710039038967587</c:v>
                </c:pt>
                <c:pt idx="32">
                  <c:v>-26.06001835258214</c:v>
                </c:pt>
                <c:pt idx="33">
                  <c:v>-29.69110092796519</c:v>
                </c:pt>
                <c:pt idx="34">
                  <c:v>-36.57037087773681</c:v>
                </c:pt>
                <c:pt idx="35">
                  <c:v>-49.39573938137485</c:v>
                </c:pt>
                <c:pt idx="36">
                  <c:v>-33.41815789585641</c:v>
                </c:pt>
                <c:pt idx="37">
                  <c:v>-28.30538872137236</c:v>
                </c:pt>
                <c:pt idx="38">
                  <c:v>-25.323128790212294</c:v>
                </c:pt>
                <c:pt idx="39">
                  <c:v>-23.33476921497762</c:v>
                </c:pt>
                <c:pt idx="40">
                  <c:v>-21.95322855225552</c:v>
                </c:pt>
                <c:pt idx="41">
                  <c:v>-21.00239808422531</c:v>
                </c:pt>
                <c:pt idx="42">
                  <c:v>-20.390587127339025</c:v>
                </c:pt>
                <c:pt idx="43">
                  <c:v>-20.06797685384807</c:v>
                </c:pt>
                <c:pt idx="44">
                  <c:v>-20.00957473160874</c:v>
                </c:pt>
                <c:pt idx="45">
                  <c:v>-20.208217019508112</c:v>
                </c:pt>
                <c:pt idx="46">
                  <c:v>-20.672805634933233</c:v>
                </c:pt>
                <c:pt idx="47">
                  <c:v>-21.430728257106047</c:v>
                </c:pt>
                <c:pt idx="48">
                  <c:v>-22.535942815093634</c:v>
                </c:pt>
                <c:pt idx="49">
                  <c:v>-24.08850727643089</c:v>
                </c:pt>
                <c:pt idx="50">
                  <c:v>-26.28431004348965</c:v>
                </c:pt>
                <c:pt idx="51">
                  <c:v>-29.569277677748364</c:v>
                </c:pt>
                <c:pt idx="52">
                  <c:v>-35.3562571837431</c:v>
                </c:pt>
                <c:pt idx="53">
                  <c:v>-66.5277436789027</c:v>
                </c:pt>
                <c:pt idx="54">
                  <c:v>-35.86391271020247</c:v>
                </c:pt>
                <c:pt idx="55">
                  <c:v>-29.845497377272764</c:v>
                </c:pt>
                <c:pt idx="56">
                  <c:v>-26.49077613500479</c:v>
                </c:pt>
                <c:pt idx="57">
                  <c:v>-24.26253032065159</c:v>
                </c:pt>
                <c:pt idx="58">
                  <c:v>-22.688708035445458</c:v>
                </c:pt>
                <c:pt idx="59">
                  <c:v>-21.563387593353927</c:v>
                </c:pt>
                <c:pt idx="60">
                  <c:v>-20.780704651348092</c:v>
                </c:pt>
                <c:pt idx="61">
                  <c:v>-20.281966539158603</c:v>
                </c:pt>
                <c:pt idx="62">
                  <c:v>-20.034786587167783</c:v>
                </c:pt>
                <c:pt idx="63">
                  <c:v>-20.02400866790697</c:v>
                </c:pt>
                <c:pt idx="64">
                  <c:v>-20.24804795310824</c:v>
                </c:pt>
                <c:pt idx="65">
                  <c:v>-20.718556509570583</c:v>
                </c:pt>
                <c:pt idx="66">
                  <c:v>-21.46323891735046</c:v>
                </c:pt>
                <c:pt idx="67">
                  <c:v>-22.533383768006136</c:v>
                </c:pt>
                <c:pt idx="68">
                  <c:v>-24.021117148404638</c:v>
                </c:pt>
                <c:pt idx="69">
                  <c:v>-26.101793980771998</c:v>
                </c:pt>
                <c:pt idx="70">
                  <c:v>-29.15940117828265</c:v>
                </c:pt>
                <c:pt idx="71">
                  <c:v>-34.31767239377403</c:v>
                </c:pt>
                <c:pt idx="72">
                  <c:v>-50.04547922370945</c:v>
                </c:pt>
                <c:pt idx="73">
                  <c:v>-37.712627886130946</c:v>
                </c:pt>
                <c:pt idx="74">
                  <c:v>-30.806894360075745</c:v>
                </c:pt>
                <c:pt idx="75">
                  <c:v>-27.159166746920604</c:v>
                </c:pt>
                <c:pt idx="76">
                  <c:v>-24.770059622677664</c:v>
                </c:pt>
                <c:pt idx="77">
                  <c:v>-23.083721600395858</c:v>
                </c:pt>
                <c:pt idx="78">
                  <c:v>-21.867062566989887</c:v>
                </c:pt>
                <c:pt idx="79">
                  <c:v>-21.002389894281336</c:v>
                </c:pt>
                <c:pt idx="80">
                  <c:v>-20.424590862268147</c:v>
                </c:pt>
                <c:pt idx="81">
                  <c:v>-20.096946767659905</c:v>
                </c:pt>
                <c:pt idx="82">
                  <c:v>-20.000602044146596</c:v>
                </c:pt>
                <c:pt idx="83">
                  <c:v>-20.130000813865223</c:v>
                </c:pt>
                <c:pt idx="84">
                  <c:v>-20.491657783534095</c:v>
                </c:pt>
                <c:pt idx="85">
                  <c:v>-21.105634783762497</c:v>
                </c:pt>
                <c:pt idx="86">
                  <c:v>-22.010483716103803</c:v>
                </c:pt>
                <c:pt idx="87">
                  <c:v>-23.274556449879714</c:v>
                </c:pt>
                <c:pt idx="88">
                  <c:v>-25.022158794778584</c:v>
                </c:pt>
                <c:pt idx="89">
                  <c:v>-27.502573619486924</c:v>
                </c:pt>
                <c:pt idx="90">
                  <c:v>-31.324749791486603</c:v>
                </c:pt>
                <c:pt idx="91">
                  <c:v>-38.82126364720867</c:v>
                </c:pt>
                <c:pt idx="92">
                  <c:v>-46.880143938175976</c:v>
                </c:pt>
                <c:pt idx="93">
                  <c:v>-33.812115190389626</c:v>
                </c:pt>
                <c:pt idx="94">
                  <c:v>-28.941303081773032</c:v>
                </c:pt>
                <c:pt idx="95">
                  <c:v>-25.996753158322328</c:v>
                </c:pt>
                <c:pt idx="96">
                  <c:v>-23.97615570109368</c:v>
                </c:pt>
                <c:pt idx="97">
                  <c:v>-22.523818766947056</c:v>
                </c:pt>
                <c:pt idx="98">
                  <c:v>-21.474099654191285</c:v>
                </c:pt>
                <c:pt idx="99">
                  <c:v>-20.73870142555782</c:v>
                </c:pt>
                <c:pt idx="100">
                  <c:v>-20.267669759498688</c:v>
                </c:pt>
                <c:pt idx="101">
                  <c:v>-20.03323514819611</c:v>
                </c:pt>
                <c:pt idx="102">
                  <c:v>-20.022589652498496</c:v>
                </c:pt>
                <c:pt idx="103">
                  <c:v>-20.234970396362236</c:v>
                </c:pt>
                <c:pt idx="104">
                  <c:v>-20.681500471856758</c:v>
                </c:pt>
                <c:pt idx="105">
                  <c:v>-21.38770867822754</c:v>
                </c:pt>
                <c:pt idx="106">
                  <c:v>-22.40004650608237</c:v>
                </c:pt>
                <c:pt idx="107">
                  <c:v>-23.80045625164044</c:v>
                </c:pt>
                <c:pt idx="108">
                  <c:v>-25.74100224634286</c:v>
                </c:pt>
                <c:pt idx="109">
                  <c:v>-28.541073354768074</c:v>
                </c:pt>
                <c:pt idx="110">
                  <c:v>-33.059280794920326</c:v>
                </c:pt>
                <c:pt idx="111">
                  <c:v>-43.734826163648975</c:v>
                </c:pt>
                <c:pt idx="112">
                  <c:v>-40.55107276940391</c:v>
                </c:pt>
                <c:pt idx="113">
                  <c:v>-32.028995161614596</c:v>
                </c:pt>
                <c:pt idx="114">
                  <c:v>-27.94798928524239</c:v>
                </c:pt>
                <c:pt idx="115">
                  <c:v>-25.34392383334543</c:v>
                </c:pt>
                <c:pt idx="116">
                  <c:v>-23.51925199591014</c:v>
                </c:pt>
                <c:pt idx="117">
                  <c:v>-22.19845759733934</c:v>
                </c:pt>
                <c:pt idx="118">
                  <c:v>-21.24639429577735</c:v>
                </c:pt>
                <c:pt idx="119">
                  <c:v>-20.58908460752072</c:v>
                </c:pt>
                <c:pt idx="120">
                  <c:v>-20.184388705125645</c:v>
                </c:pt>
                <c:pt idx="121">
                  <c:v>-20.009405204338393</c:v>
                </c:pt>
                <c:pt idx="122">
                  <c:v>-20.05482540043229</c:v>
                </c:pt>
                <c:pt idx="123">
                  <c:v>-20.32287694154381</c:v>
                </c:pt>
                <c:pt idx="124">
                  <c:v>-20.827808729007415</c:v>
                </c:pt>
                <c:pt idx="125">
                  <c:v>-21.599155344604988</c:v>
                </c:pt>
                <c:pt idx="126">
                  <c:v>-22.68952764240252</c:v>
                </c:pt>
                <c:pt idx="127">
                  <c:v>-24.19202018069074</c:v>
                </c:pt>
                <c:pt idx="128">
                  <c:v>-26.28268921873262</c:v>
                </c:pt>
                <c:pt idx="129">
                  <c:v>-29.34597103148154</c:v>
                </c:pt>
                <c:pt idx="130">
                  <c:v>-34.50554034406163</c:v>
                </c:pt>
                <c:pt idx="131">
                  <c:v>-50.22019603773388</c:v>
                </c:pt>
                <c:pt idx="132">
                  <c:v>-37.90114597652699</c:v>
                </c:pt>
                <c:pt idx="133">
                  <c:v>-30.986264622504937</c:v>
                </c:pt>
                <c:pt idx="134">
                  <c:v>-27.327812301840293</c:v>
                </c:pt>
                <c:pt idx="135">
                  <c:v>-24.925309666652986</c:v>
                </c:pt>
                <c:pt idx="136">
                  <c:v>-23.222636704742893</c:v>
                </c:pt>
                <c:pt idx="137">
                  <c:v>-21.986467193249965</c:v>
                </c:pt>
                <c:pt idx="138">
                  <c:v>-21.098790216447206</c:v>
                </c:pt>
                <c:pt idx="139">
                  <c:v>-20.494034724229664</c:v>
                </c:pt>
                <c:pt idx="140">
                  <c:v>-20.13481786558949</c:v>
                </c:pt>
                <c:pt idx="141">
                  <c:v>-20.001314752461262</c:v>
                </c:pt>
                <c:pt idx="142">
                  <c:v>-20.086530145970034</c:v>
                </c:pt>
                <c:pt idx="143">
                  <c:v>-20.394779039164774</c:v>
                </c:pt>
                <c:pt idx="144">
                  <c:v>-20.942619149803857</c:v>
                </c:pt>
                <c:pt idx="145">
                  <c:v>-21.762693487258336</c:v>
                </c:pt>
                <c:pt idx="146">
                  <c:v>-22.912583833901003</c:v>
                </c:pt>
                <c:pt idx="147">
                  <c:v>-24.494697773686667</c:v>
                </c:pt>
                <c:pt idx="148">
                  <c:v>-26.70590266069729</c:v>
                </c:pt>
                <c:pt idx="149">
                  <c:v>-29.99033645411529</c:v>
                </c:pt>
                <c:pt idx="150">
                  <c:v>-35.74555943189303</c:v>
                </c:pt>
                <c:pt idx="151">
                  <c:v>-64.78983489484852</c:v>
                </c:pt>
                <c:pt idx="152">
                  <c:v>-36.37411253007474</c:v>
                </c:pt>
                <c:pt idx="153">
                  <c:v>-30.297673281063364</c:v>
                </c:pt>
                <c:pt idx="154">
                  <c:v>-26.902975026678813</c:v>
                </c:pt>
                <c:pt idx="155">
                  <c:v>-24.63395786976622</c:v>
                </c:pt>
                <c:pt idx="156">
                  <c:v>-23.014710841124995</c:v>
                </c:pt>
                <c:pt idx="157">
                  <c:v>-21.837676977211625</c:v>
                </c:pt>
                <c:pt idx="158">
                  <c:v>-20.995756646227623</c:v>
                </c:pt>
                <c:pt idx="159">
                  <c:v>-20.428891373745365</c:v>
                </c:pt>
                <c:pt idx="160">
                  <c:v>-20.102899272407342</c:v>
                </c:pt>
                <c:pt idx="161">
                  <c:v>-20.00008471732736</c:v>
                </c:pt>
                <c:pt idx="162">
                  <c:v>-20.115109908699292</c:v>
                </c:pt>
                <c:pt idx="163">
                  <c:v>-20.453847121904367</c:v>
                </c:pt>
                <c:pt idx="164">
                  <c:v>-21.034647569555865</c:v>
                </c:pt>
                <c:pt idx="165">
                  <c:v>-21.89265243050957</c:v>
                </c:pt>
                <c:pt idx="166">
                  <c:v>-23.08954871771879</c:v>
                </c:pt>
                <c:pt idx="167">
                  <c:v>-24.73562890774755</c:v>
                </c:pt>
                <c:pt idx="168">
                  <c:v>-27.045908013717757</c:v>
                </c:pt>
                <c:pt idx="169">
                  <c:v>-30.519058987864707</c:v>
                </c:pt>
                <c:pt idx="170">
                  <c:v>-36.83076694589666</c:v>
                </c:pt>
                <c:pt idx="171">
                  <c:v>-57.46216123907756</c:v>
                </c:pt>
                <c:pt idx="172">
                  <c:v>-35.3667058124701</c:v>
                </c:pt>
                <c:pt idx="173">
                  <c:v>-29.80767522726665</c:v>
                </c:pt>
                <c:pt idx="174">
                  <c:v>-26.593495897577284</c:v>
                </c:pt>
                <c:pt idx="175">
                  <c:v>-24.419485305746065</c:v>
                </c:pt>
                <c:pt idx="176">
                  <c:v>-22.860952965780676</c:v>
                </c:pt>
                <c:pt idx="177">
                  <c:v>-21.727628938887328</c:v>
                </c:pt>
                <c:pt idx="178">
                  <c:v>-20.91994861035863</c:v>
                </c:pt>
                <c:pt idx="179">
                  <c:v>-20.381742220401378</c:v>
                </c:pt>
                <c:pt idx="180">
                  <c:v>-20.08113050296247</c:v>
                </c:pt>
                <c:pt idx="181">
                  <c:v>-20.001983747231485</c:v>
                </c:pt>
                <c:pt idx="182">
                  <c:v>-20.14021677766123</c:v>
                </c:pt>
                <c:pt idx="183">
                  <c:v>-20.50291614181404</c:v>
                </c:pt>
                <c:pt idx="184">
                  <c:v>-21.10987419449448</c:v>
                </c:pt>
                <c:pt idx="185">
                  <c:v>-21.99828991133451</c:v>
                </c:pt>
                <c:pt idx="186">
                  <c:v>-23.233300486644524</c:v>
                </c:pt>
                <c:pt idx="187">
                  <c:v>-24.931953194866296</c:v>
                </c:pt>
                <c:pt idx="188">
                  <c:v>-27.325183904948457</c:v>
                </c:pt>
                <c:pt idx="189">
                  <c:v>-30.96141119320453</c:v>
                </c:pt>
                <c:pt idx="190">
                  <c:v>-37.79550499074233</c:v>
                </c:pt>
                <c:pt idx="191">
                  <c:v>-50.90182776916074</c:v>
                </c:pt>
                <c:pt idx="192">
                  <c:v>-34.64788084542311</c:v>
                </c:pt>
                <c:pt idx="193">
                  <c:v>-29.44069232390486</c:v>
                </c:pt>
                <c:pt idx="194">
                  <c:v>-26.35791303892569</c:v>
                </c:pt>
                <c:pt idx="195">
                  <c:v>-24.255014363703108</c:v>
                </c:pt>
                <c:pt idx="196">
                  <c:v>-22.742679404744017</c:v>
                </c:pt>
                <c:pt idx="197">
                  <c:v>-21.643005106873346</c:v>
                </c:pt>
                <c:pt idx="198">
                  <c:v>-20.861934036882836</c:v>
                </c:pt>
                <c:pt idx="199">
                  <c:v>-20.34618510822026</c:v>
                </c:pt>
                <c:pt idx="200">
                  <c:v>-20.065616120949464</c:v>
                </c:pt>
              </c:numCache>
            </c:numRef>
          </c:yVal>
          <c:smooth val="0"/>
        </c:ser>
        <c:axId val="6594546"/>
        <c:axId val="59350915"/>
      </c:scatterChart>
      <c:valAx>
        <c:axId val="339543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58889"/>
        <c:crosses val="autoZero"/>
        <c:crossBetween val="midCat"/>
        <c:dispUnits/>
      </c:valAx>
      <c:valAx>
        <c:axId val="305588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32"/>
        <c:crosses val="autoZero"/>
        <c:crossBetween val="midCat"/>
        <c:dispUnits/>
      </c:valAx>
      <c:valAx>
        <c:axId val="6594546"/>
        <c:scaling>
          <c:orientation val="minMax"/>
        </c:scaling>
        <c:axPos val="b"/>
        <c:delete val="1"/>
        <c:majorTickMark val="out"/>
        <c:minorTickMark val="none"/>
        <c:tickLblPos val="none"/>
        <c:crossAx val="59350915"/>
        <c:crosses val="max"/>
        <c:crossBetween val="midCat"/>
        <c:dispUnits/>
      </c:valAx>
      <c:valAx>
        <c:axId val="59350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454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675"/>
          <c:w val="0.17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4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3" ht="12.75">
      <c r="A13" t="s">
        <v>33</v>
      </c>
    </row>
    <row r="14" ht="12.75">
      <c r="A14" t="s">
        <v>34</v>
      </c>
    </row>
    <row r="15" ht="12.75">
      <c r="A15" t="s">
        <v>61</v>
      </c>
    </row>
    <row r="17" ht="12.75">
      <c r="A17" t="s">
        <v>62</v>
      </c>
    </row>
    <row r="19" ht="12.75">
      <c r="A19" t="s">
        <v>63</v>
      </c>
    </row>
    <row r="21" ht="12.75">
      <c r="A21" t="s">
        <v>64</v>
      </c>
    </row>
    <row r="23" ht="12.75">
      <c r="A23" t="s">
        <v>65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1"/>
  <sheetViews>
    <sheetView zoomScalePageLayoutView="0" workbookViewId="0" topLeftCell="A1">
      <selection activeCell="L9" sqref="L9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50</v>
      </c>
    </row>
    <row r="2" spans="12:18" ht="12.75">
      <c r="L2" s="19" t="s">
        <v>70</v>
      </c>
      <c r="M2" s="19"/>
      <c r="N2" s="19"/>
      <c r="O2" s="19"/>
      <c r="P2" s="19"/>
      <c r="Q2" s="19"/>
      <c r="R2" s="19"/>
    </row>
    <row r="3" spans="12:18" ht="12.75">
      <c r="L3" s="19"/>
      <c r="M3" s="19"/>
      <c r="N3" s="19"/>
      <c r="O3" s="19"/>
      <c r="P3" s="19"/>
      <c r="Q3" s="19"/>
      <c r="R3" s="19"/>
    </row>
    <row r="4" spans="12:18" ht="12.75">
      <c r="L4" s="19"/>
      <c r="M4" s="19"/>
      <c r="N4" s="19"/>
      <c r="O4" s="19"/>
      <c r="P4" s="19"/>
      <c r="Q4" s="19"/>
      <c r="R4" s="19"/>
    </row>
    <row r="5" spans="12:18" ht="12.75">
      <c r="L5" s="19"/>
      <c r="M5" s="19"/>
      <c r="N5" s="19"/>
      <c r="O5" s="19"/>
      <c r="P5" s="19"/>
      <c r="Q5" s="19"/>
      <c r="R5" s="19"/>
    </row>
    <row r="6" spans="1:9" ht="12.75">
      <c r="A6" t="s">
        <v>51</v>
      </c>
      <c r="F6" t="s">
        <v>37</v>
      </c>
      <c r="G6" s="9">
        <v>0.1</v>
      </c>
      <c r="H6" t="s">
        <v>40</v>
      </c>
      <c r="I6">
        <f>20*LOG(G6)</f>
        <v>-20</v>
      </c>
    </row>
    <row r="7" spans="1:9" ht="12.75">
      <c r="A7" t="s">
        <v>52</v>
      </c>
      <c r="F7" t="s">
        <v>38</v>
      </c>
      <c r="G7" s="1">
        <f>0.5*LN(G11/F11)</f>
        <v>0.8047189562170501</v>
      </c>
      <c r="H7" s="8"/>
      <c r="I7" s="8"/>
    </row>
    <row r="8" spans="6:9" ht="12.75">
      <c r="F8" t="s">
        <v>39</v>
      </c>
      <c r="G8">
        <f>G7/G6</f>
        <v>8.047189562170502</v>
      </c>
      <c r="H8" s="11"/>
      <c r="I8" s="11"/>
    </row>
    <row r="9" spans="8:14" ht="12.75">
      <c r="H9" s="11"/>
      <c r="I9" s="11"/>
      <c r="N9" t="s">
        <v>57</v>
      </c>
    </row>
    <row r="10" spans="1:17" ht="12.75">
      <c r="A10" t="s">
        <v>55</v>
      </c>
      <c r="F10" s="1" t="s">
        <v>4</v>
      </c>
      <c r="G10" s="1" t="s">
        <v>5</v>
      </c>
      <c r="H10" s="8"/>
      <c r="I10" s="8"/>
      <c r="N10" t="s">
        <v>10</v>
      </c>
      <c r="O10" t="s">
        <v>59</v>
      </c>
      <c r="P10" t="s">
        <v>60</v>
      </c>
      <c r="Q10" t="s">
        <v>58</v>
      </c>
    </row>
    <row r="11" spans="1:17" ht="12.75">
      <c r="A11" t="s">
        <v>56</v>
      </c>
      <c r="F11" s="6">
        <v>10</v>
      </c>
      <c r="G11" s="6">
        <v>50</v>
      </c>
      <c r="H11" s="8"/>
      <c r="I11" s="8"/>
      <c r="N11">
        <v>-1</v>
      </c>
      <c r="O11">
        <f>N11*'Freq res'!$C$11/2</f>
        <v>-1.9044889102419682</v>
      </c>
      <c r="P11" s="12">
        <f>N11*'Freq res'!$E$11/2</f>
        <v>-0.74979878355983</v>
      </c>
      <c r="Q11" s="12">
        <f>K1021</f>
        <v>11.051709180756475</v>
      </c>
    </row>
    <row r="12" spans="14:17" ht="12.75">
      <c r="N12">
        <f>N11+0.1</f>
        <v>-0.9</v>
      </c>
      <c r="O12">
        <f>N12*'Freq res'!$C$11/2</f>
        <v>-1.7140400192177714</v>
      </c>
      <c r="P12" s="12">
        <f>N12*'Freq res'!$E$11/2</f>
        <v>-0.674818905203847</v>
      </c>
      <c r="Q12" s="12">
        <f>K921</f>
        <v>11.520523982898402</v>
      </c>
    </row>
    <row r="13" spans="14:17" ht="12.75">
      <c r="N13">
        <f aca="true" t="shared" si="0" ref="N13:N31">N12+0.1</f>
        <v>-0.8</v>
      </c>
      <c r="O13">
        <f>N13*'Freq res'!$C$11/2</f>
        <v>-1.5235911281935746</v>
      </c>
      <c r="P13" s="12">
        <f>N13*'Freq res'!$E$11/2</f>
        <v>-0.599839026847864</v>
      </c>
      <c r="Q13" s="12">
        <f>K821</f>
        <v>12.10738594865962</v>
      </c>
    </row>
    <row r="14" spans="14:17" ht="12.75">
      <c r="N14">
        <f t="shared" si="0"/>
        <v>-0.7000000000000001</v>
      </c>
      <c r="O14">
        <f>N14*'Freq res'!$C$11/2</f>
        <v>-1.333142237169378</v>
      </c>
      <c r="P14" s="12">
        <f>N14*'Freq res'!$E$11/2</f>
        <v>-0.5248591484918811</v>
      </c>
      <c r="Q14" s="12">
        <f>K721</f>
        <v>12.818680487281272</v>
      </c>
    </row>
    <row r="15" spans="1:17" ht="12.75">
      <c r="A15" t="s">
        <v>53</v>
      </c>
      <c r="G15" t="s">
        <v>54</v>
      </c>
      <c r="N15">
        <f t="shared" si="0"/>
        <v>-0.6000000000000001</v>
      </c>
      <c r="O15">
        <f>N15*'Freq res'!$C$11/2</f>
        <v>-1.1426933461451811</v>
      </c>
      <c r="P15" s="12">
        <f>N15*'Freq res'!$E$11/2</f>
        <v>-0.44987927013589807</v>
      </c>
      <c r="Q15" s="12">
        <f>K621</f>
        <v>13.668311843350166</v>
      </c>
    </row>
    <row r="16" spans="14:17" ht="12.75">
      <c r="N16">
        <f t="shared" si="0"/>
        <v>-0.5000000000000001</v>
      </c>
      <c r="O16">
        <f>N16*'Freq res'!$C$11/2</f>
        <v>-0.9522444551209843</v>
      </c>
      <c r="P16" s="12">
        <f>N16*'Freq res'!$E$11/2</f>
        <v>-0.37489939177991505</v>
      </c>
      <c r="Q16" s="12">
        <f>K521</f>
        <v>14.670195045193283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-0.7617955640967875</v>
      </c>
      <c r="P17" s="12">
        <f>N17*'Freq res'!$E$11/2</f>
        <v>-0.2999195134239321</v>
      </c>
      <c r="Q17" s="12">
        <f>K421</f>
        <v>15.837568198233331</v>
      </c>
    </row>
    <row r="18" spans="1:17" ht="12.75">
      <c r="A18" s="8">
        <f>ACOSH(G8)</f>
        <v>2.774586967540562</v>
      </c>
      <c r="B18" s="8"/>
      <c r="C18" s="8"/>
      <c r="G18" s="1">
        <f>0.5*LN(F11*G11)</f>
        <v>3.1073040492110957</v>
      </c>
      <c r="H18" s="1"/>
      <c r="I18" s="1"/>
      <c r="J18" s="1">
        <f>COSH(A18)</f>
        <v>8.047189562170503</v>
      </c>
      <c r="N18">
        <f t="shared" si="0"/>
        <v>-0.30000000000000016</v>
      </c>
      <c r="O18">
        <f>N18*'Freq res'!$C$11/2</f>
        <v>-0.5713466730725908</v>
      </c>
      <c r="P18" s="12">
        <f>N18*'Freq res'!$E$11/2</f>
        <v>-0.22493963506794912</v>
      </c>
      <c r="Q18" s="12">
        <f>K321</f>
        <v>17.182019466518312</v>
      </c>
    </row>
    <row r="19" spans="14:17" ht="12.75">
      <c r="N19">
        <f t="shared" si="0"/>
        <v>-0.20000000000000015</v>
      </c>
      <c r="O19">
        <f>N19*'Freq res'!$C$11/2</f>
        <v>-0.3808977820483939</v>
      </c>
      <c r="P19" s="12">
        <f>N19*'Freq res'!$E$11/2</f>
        <v>-0.1499597567119661</v>
      </c>
      <c r="Q19" s="12">
        <f>K221</f>
        <v>18.7122206895194</v>
      </c>
    </row>
    <row r="20" spans="1:17" ht="12.75">
      <c r="A20" s="1" t="s">
        <v>10</v>
      </c>
      <c r="B20" t="s">
        <v>48</v>
      </c>
      <c r="C20" t="s">
        <v>49</v>
      </c>
      <c r="D20" s="1" t="s">
        <v>8</v>
      </c>
      <c r="E20" s="1" t="s">
        <v>9</v>
      </c>
      <c r="G20" s="4" t="s">
        <v>11</v>
      </c>
      <c r="H20" t="s">
        <v>48</v>
      </c>
      <c r="I20" t="s">
        <v>49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-0.1904488910241971</v>
      </c>
      <c r="P20" s="12">
        <f>N20*'Freq res'!$E$11/2</f>
        <v>-0.0749798783559831</v>
      </c>
      <c r="Q20" s="12">
        <f>K121</f>
        <v>20.43240334231483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$G$18+$G$7/$J$18*($A$18^2*'Phi(z,A)'!H10)</f>
        <v>3.1073040492110957</v>
      </c>
      <c r="E21">
        <f aca="true" t="shared" si="1" ref="E21:E84">EXP(D21)</f>
        <v>22.360679774997894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$G$18+$G$7/$J$18*(-($A$18^2*'Phi(z,A)'!H10))</f>
        <v>3.1073040492110957</v>
      </c>
      <c r="K21">
        <f aca="true" t="shared" si="3" ref="K21:K84">EXP(J21)</f>
        <v>22.360679774997894</v>
      </c>
      <c r="N21">
        <v>0</v>
      </c>
      <c r="O21">
        <f>N21*'Freq res'!$C$11/2</f>
        <v>0</v>
      </c>
      <c r="P21" s="12">
        <f>N21*'Freq res'!$E$11/2</f>
        <v>0</v>
      </c>
      <c r="Q21" s="12">
        <f aca="true" t="shared" si="4" ref="Q21:Q31">VLOOKUP(N21,$A$21:$E$1021,5)</f>
        <v>22.360679774997894</v>
      </c>
    </row>
    <row r="22" spans="1:17" ht="12.75">
      <c r="A22">
        <v>0.001</v>
      </c>
      <c r="B22">
        <f>A22*'Freq res'!$C$11/2</f>
        <v>0.0019044889102419681</v>
      </c>
      <c r="C22">
        <f>A22*'Freq res'!$E$11/2</f>
        <v>0.00074979878355983</v>
      </c>
      <c r="D22">
        <f>$G$18+$G$7/$J$18*($A$18^2*'Phi(z,A)'!H11)</f>
        <v>3.109094333355826</v>
      </c>
      <c r="E22">
        <f t="shared" si="1"/>
        <v>22.400747601159566</v>
      </c>
      <c r="G22">
        <f t="shared" si="2"/>
        <v>-0.001</v>
      </c>
      <c r="H22">
        <f>G22*'Freq res'!$C$11/2</f>
        <v>-0.0019044889102419681</v>
      </c>
      <c r="I22">
        <f>G22*'Freq res'!$E$11/2</f>
        <v>-0.00074979878355983</v>
      </c>
      <c r="J22">
        <f>$G$18+$G$7/$J$18*(-($A$18^2*'Phi(z,A)'!H11))</f>
        <v>3.1055137650663656</v>
      </c>
      <c r="K22">
        <f t="shared" si="3"/>
        <v>22.320683617457373</v>
      </c>
      <c r="N22">
        <f t="shared" si="0"/>
        <v>0.1</v>
      </c>
      <c r="O22">
        <f>N22*'Freq res'!$C$11/2</f>
        <v>0.19044889102419682</v>
      </c>
      <c r="P22" s="12">
        <f>N22*'Freq res'!$E$11/2</f>
        <v>0.074979878355983</v>
      </c>
      <c r="Q22" s="12">
        <f t="shared" si="4"/>
        <v>24.470934310723806</v>
      </c>
    </row>
    <row r="23" spans="1:17" ht="12.75">
      <c r="A23">
        <v>0.002</v>
      </c>
      <c r="B23">
        <f>A23*'Freq res'!$C$11/2</f>
        <v>0.0038089778204839363</v>
      </c>
      <c r="C23">
        <f>A23*'Freq res'!$E$11/2</f>
        <v>0.00149959756711966</v>
      </c>
      <c r="D23">
        <f>$G$18+$G$7/$J$18*($A$18^2*'Phi(z,A)'!H12)</f>
        <v>3.1099894730721775</v>
      </c>
      <c r="E23">
        <f t="shared" si="1"/>
        <v>22.420808377272536</v>
      </c>
      <c r="G23">
        <f t="shared" si="2"/>
        <v>-0.002</v>
      </c>
      <c r="H23">
        <f>G23*'Freq res'!$C$11/2</f>
        <v>-0.0038089778204839363</v>
      </c>
      <c r="I23">
        <f>G23*'Freq res'!$E$11/2</f>
        <v>-0.00149959756711966</v>
      </c>
      <c r="J23">
        <f>$G$18+$G$7/$J$18*(-($A$18^2*'Phi(z,A)'!H12))</f>
        <v>3.104618625350014</v>
      </c>
      <c r="K23">
        <f t="shared" si="3"/>
        <v>22.300712426891728</v>
      </c>
      <c r="N23">
        <f t="shared" si="0"/>
        <v>0.2</v>
      </c>
      <c r="O23">
        <f>N23*'Freq res'!$C$11/2</f>
        <v>0.38089778204839364</v>
      </c>
      <c r="P23" s="12">
        <f>N23*'Freq res'!$E$11/2</f>
        <v>0.149959756711966</v>
      </c>
      <c r="Q23" s="12">
        <f t="shared" si="4"/>
        <v>26.720505721699126</v>
      </c>
    </row>
    <row r="24" spans="1:17" ht="12.75">
      <c r="A24">
        <v>0.003</v>
      </c>
      <c r="B24">
        <f>A24*'Freq res'!$C$11/2</f>
        <v>0.005713466730725905</v>
      </c>
      <c r="C24">
        <f>A24*'Freq res'!$E$11/2</f>
        <v>0.00224939635067949</v>
      </c>
      <c r="D24">
        <f>$G$18+$G$7/$J$18*($A$18^2*'Phi(z,A)'!H13)</f>
        <v>3.110884609422804</v>
      </c>
      <c r="E24">
        <f t="shared" si="1"/>
        <v>22.44088704309259</v>
      </c>
      <c r="G24">
        <f t="shared" si="2"/>
        <v>-0.003</v>
      </c>
      <c r="H24">
        <f>G24*'Freq res'!$C$11/2</f>
        <v>-0.005713466730725905</v>
      </c>
      <c r="I24">
        <f>G24*'Freq res'!$E$11/2</f>
        <v>-0.00224939635067949</v>
      </c>
      <c r="J24">
        <f>$G$18+$G$7/$J$18*(-($A$18^2*'Phi(z,A)'!H13))</f>
        <v>3.103723488999387</v>
      </c>
      <c r="K24">
        <f t="shared" si="3"/>
        <v>22.28075918032403</v>
      </c>
      <c r="N24">
        <f t="shared" si="0"/>
        <v>0.30000000000000004</v>
      </c>
      <c r="O24">
        <f>N24*'Freq res'!$C$11/2</f>
        <v>0.5713466730725906</v>
      </c>
      <c r="P24" s="12">
        <f>N24*'Freq res'!$E$11/2</f>
        <v>0.22493963506794903</v>
      </c>
      <c r="Q24" s="12">
        <f t="shared" si="4"/>
        <v>29.100188192332293</v>
      </c>
    </row>
    <row r="25" spans="1:17" ht="12.75">
      <c r="A25">
        <v>0.004</v>
      </c>
      <c r="B25">
        <f>A25*'Freq res'!$C$11/2</f>
        <v>0.007617955640967873</v>
      </c>
      <c r="C25">
        <f>A25*'Freq res'!$E$11/2</f>
        <v>0.00299919513423932</v>
      </c>
      <c r="D25">
        <f>$G$18+$G$7/$J$18*($A$18^2*'Phi(z,A)'!H14)</f>
        <v>3.111779741061431</v>
      </c>
      <c r="E25">
        <f t="shared" si="1"/>
        <v>22.460983584266753</v>
      </c>
      <c r="G25">
        <f t="shared" si="2"/>
        <v>-0.004</v>
      </c>
      <c r="H25">
        <f>G25*'Freq res'!$C$11/2</f>
        <v>-0.007617955640967873</v>
      </c>
      <c r="I25">
        <f>G25*'Freq res'!$E$11/2</f>
        <v>-0.00299919513423932</v>
      </c>
      <c r="J25">
        <f>$G$18+$G$7/$J$18*(-($A$18^2*'Phi(z,A)'!H14))</f>
        <v>3.1028283573607602</v>
      </c>
      <c r="K25">
        <f t="shared" si="3"/>
        <v>22.26082389153407</v>
      </c>
      <c r="N25">
        <f t="shared" si="0"/>
        <v>0.4</v>
      </c>
      <c r="O25">
        <f>N25*'Freq res'!$C$11/2</f>
        <v>0.7617955640967873</v>
      </c>
      <c r="P25" s="12">
        <f>N25*'Freq res'!$E$11/2</f>
        <v>0.299919513423932</v>
      </c>
      <c r="Q25" s="12">
        <f t="shared" si="4"/>
        <v>31.57050335895472</v>
      </c>
    </row>
    <row r="26" spans="1:17" ht="12.75">
      <c r="A26">
        <v>0.005</v>
      </c>
      <c r="B26">
        <f>A26*'Freq res'!$C$11/2</f>
        <v>0.009522444551209841</v>
      </c>
      <c r="C26">
        <f>A26*'Freq res'!$E$11/2</f>
        <v>0.00374899391779915</v>
      </c>
      <c r="D26">
        <f>$G$18+$G$7/$J$18*($A$18^2*'Phi(z,A)'!H15)</f>
        <v>3.1126748666418007</v>
      </c>
      <c r="E26">
        <f t="shared" si="1"/>
        <v>22.481097986348153</v>
      </c>
      <c r="G26">
        <f t="shared" si="2"/>
        <v>-0.005</v>
      </c>
      <c r="H26">
        <f>G26*'Freq res'!$C$11/2</f>
        <v>-0.009522444551209841</v>
      </c>
      <c r="I26">
        <f>G26*'Freq res'!$E$11/2</f>
        <v>-0.00374899391779915</v>
      </c>
      <c r="J26">
        <f>$G$18+$G$7/$J$18*(-($A$18^2*'Phi(z,A)'!H15))</f>
        <v>3.1019332317803907</v>
      </c>
      <c r="K26">
        <f t="shared" si="3"/>
        <v>22.240906574208665</v>
      </c>
      <c r="N26">
        <f t="shared" si="0"/>
        <v>0.5</v>
      </c>
      <c r="O26">
        <f>N26*'Freq res'!$C$11/2</f>
        <v>0.9522444551209841</v>
      </c>
      <c r="P26" s="12">
        <f>N26*'Freq res'!$E$11/2</f>
        <v>0.374899391779915</v>
      </c>
      <c r="Q26" s="12">
        <f t="shared" si="4"/>
        <v>34.08270977036708</v>
      </c>
    </row>
    <row r="27" spans="1:17" ht="12.75">
      <c r="A27">
        <v>0.006</v>
      </c>
      <c r="B27">
        <f>A27*'Freq res'!$C$11/2</f>
        <v>0.01142693346145181</v>
      </c>
      <c r="C27">
        <f>A27*'Freq res'!$E$11/2</f>
        <v>0.00449879270135898</v>
      </c>
      <c r="D27">
        <f>$G$18+$G$7/$J$18*($A$18^2*'Phi(z,A)'!H16)</f>
        <v>3.1135699848176737</v>
      </c>
      <c r="E27">
        <f t="shared" si="1"/>
        <v>22.501230234795845</v>
      </c>
      <c r="G27">
        <f t="shared" si="2"/>
        <v>-0.006</v>
      </c>
      <c r="H27">
        <f>G27*'Freq res'!$C$11/2</f>
        <v>-0.01142693346145181</v>
      </c>
      <c r="I27">
        <f>G27*'Freq res'!$E$11/2</f>
        <v>-0.00449879270135898</v>
      </c>
      <c r="J27">
        <f>$G$18+$G$7/$J$18*(-($A$18^2*'Phi(z,A)'!H16))</f>
        <v>3.1010381136045178</v>
      </c>
      <c r="K27">
        <f t="shared" si="3"/>
        <v>22.221007241941873</v>
      </c>
      <c r="N27">
        <f t="shared" si="0"/>
        <v>0.6</v>
      </c>
      <c r="O27">
        <f>N27*'Freq res'!$C$11/2</f>
        <v>1.142693346145181</v>
      </c>
      <c r="P27" s="12">
        <f>N27*'Freq res'!$E$11/2</f>
        <v>0.44987927013589796</v>
      </c>
      <c r="Q27" s="12">
        <f t="shared" si="4"/>
        <v>36.580962281984895</v>
      </c>
    </row>
    <row r="28" spans="1:17" ht="12.75">
      <c r="A28">
        <v>0.007</v>
      </c>
      <c r="B28">
        <f>A28*'Freq res'!$C$11/2</f>
        <v>0.013331422371693777</v>
      </c>
      <c r="C28">
        <f>A28*'Freq res'!$E$11/2</f>
        <v>0.00524859148491881</v>
      </c>
      <c r="D28">
        <f>$G$18+$G$7/$J$18*($A$18^2*'Phi(z,A)'!H17)</f>
        <v>3.114465094242838</v>
      </c>
      <c r="E28">
        <f t="shared" si="1"/>
        <v>22.521380314974756</v>
      </c>
      <c r="G28">
        <f t="shared" si="2"/>
        <v>-0.007</v>
      </c>
      <c r="H28">
        <f>G28*'Freq res'!$C$11/2</f>
        <v>-0.013331422371693777</v>
      </c>
      <c r="I28">
        <f>G28*'Freq res'!$E$11/2</f>
        <v>-0.00524859148491881</v>
      </c>
      <c r="J28">
        <f>$G$18+$G$7/$J$18*(-($A$18^2*'Phi(z,A)'!H17))</f>
        <v>3.1001430041793534</v>
      </c>
      <c r="K28">
        <f t="shared" si="3"/>
        <v>22.201125908235003</v>
      </c>
      <c r="N28">
        <f t="shared" si="0"/>
        <v>0.7</v>
      </c>
      <c r="O28">
        <f>N28*'Freq res'!$C$11/2</f>
        <v>1.3331422371693777</v>
      </c>
      <c r="P28" s="12">
        <f>N28*'Freq res'!$E$11/2</f>
        <v>0.524859148491881</v>
      </c>
      <c r="Q28" s="12">
        <f t="shared" si="4"/>
        <v>39.00557475444537</v>
      </c>
    </row>
    <row r="29" spans="1:17" ht="12.75">
      <c r="A29">
        <v>0.008</v>
      </c>
      <c r="B29">
        <f>A29*'Freq res'!$C$11/2</f>
        <v>0.015235911281935745</v>
      </c>
      <c r="C29">
        <f>A29*'Freq res'!$E$11/2</f>
        <v>0.00599839026847864</v>
      </c>
      <c r="D29">
        <f>$G$18+$G$7/$J$18*($A$18^2*'Phi(z,A)'!H18)</f>
        <v>3.115360193571109</v>
      </c>
      <c r="E29">
        <f t="shared" si="1"/>
        <v>22.541548212155483</v>
      </c>
      <c r="G29">
        <f t="shared" si="2"/>
        <v>-0.008</v>
      </c>
      <c r="H29">
        <f>G29*'Freq res'!$C$11/2</f>
        <v>-0.015235911281935745</v>
      </c>
      <c r="I29">
        <f>G29*'Freq res'!$E$11/2</f>
        <v>-0.00599839026847864</v>
      </c>
      <c r="J29">
        <f>$G$18+$G$7/$J$18*(-($A$18^2*'Phi(z,A)'!H18))</f>
        <v>3.0992479048510826</v>
      </c>
      <c r="K29">
        <f t="shared" si="3"/>
        <v>22.18126258649687</v>
      </c>
      <c r="N29">
        <f t="shared" si="0"/>
        <v>0.7999999999999999</v>
      </c>
      <c r="O29">
        <f>N29*'Freq res'!$C$11/2</f>
        <v>1.5235911281935743</v>
      </c>
      <c r="P29" s="12">
        <f>N29*'Freq res'!$E$11/2</f>
        <v>0.5998390268478639</v>
      </c>
      <c r="Q29" s="12">
        <f t="shared" si="4"/>
        <v>41.27503522117148</v>
      </c>
    </row>
    <row r="30" spans="1:17" ht="12.75">
      <c r="A30">
        <v>0.009</v>
      </c>
      <c r="B30">
        <f>A30*'Freq res'!$C$11/2</f>
        <v>0.01714040019217771</v>
      </c>
      <c r="C30">
        <f>A30*'Freq res'!$E$11/2</f>
        <v>0.006748189052038469</v>
      </c>
      <c r="D30">
        <f>$G$18+$G$7/$J$18*($A$18^2*'Phi(z,A)'!H19)</f>
        <v>3.1162552814563367</v>
      </c>
      <c r="E30">
        <f t="shared" si="1"/>
        <v>22.561733911514235</v>
      </c>
      <c r="G30">
        <f t="shared" si="2"/>
        <v>-0.009</v>
      </c>
      <c r="H30">
        <f>G30*'Freq res'!$C$11/2</f>
        <v>-0.01714040019217771</v>
      </c>
      <c r="I30">
        <f>G30*'Freq res'!$E$11/2</f>
        <v>-0.006748189052038469</v>
      </c>
      <c r="J30">
        <f>$G$18+$G$7/$J$18*(-($A$18^2*'Phi(z,A)'!H19))</f>
        <v>3.0983528169658547</v>
      </c>
      <c r="K30">
        <f t="shared" si="3"/>
        <v>22.161417290043833</v>
      </c>
      <c r="N30">
        <f t="shared" si="0"/>
        <v>0.8999999999999999</v>
      </c>
      <c r="O30">
        <f>N30*'Freq res'!$C$11/2</f>
        <v>1.7140400192177712</v>
      </c>
      <c r="P30" s="12">
        <f>N30*'Freq res'!$E$11/2</f>
        <v>0.6748189052038469</v>
      </c>
      <c r="Q30" s="12">
        <f t="shared" si="4"/>
        <v>43.380856282676824</v>
      </c>
    </row>
    <row r="31" spans="1:17" ht="12.75">
      <c r="A31">
        <v>0.01</v>
      </c>
      <c r="B31">
        <f>A31*'Freq res'!$C$11/2</f>
        <v>0.019044889102419683</v>
      </c>
      <c r="C31">
        <f>A31*'Freq res'!$E$11/2</f>
        <v>0.0074979878355983</v>
      </c>
      <c r="D31">
        <f>$G$18+$G$7/$J$18*($A$18^2*'Phi(z,A)'!H20)</f>
        <v>3.1171503565524095</v>
      </c>
      <c r="E31">
        <f t="shared" si="1"/>
        <v>22.581937398132666</v>
      </c>
      <c r="G31">
        <f t="shared" si="2"/>
        <v>-0.01</v>
      </c>
      <c r="H31">
        <f>G31*'Freq res'!$C$11/2</f>
        <v>-0.019044889102419683</v>
      </c>
      <c r="I31">
        <f>G31*'Freq res'!$E$11/2</f>
        <v>-0.0074979878355983</v>
      </c>
      <c r="J31">
        <f>$G$18+$G$7/$J$18*(-($A$18^2*'Phi(z,A)'!H20))</f>
        <v>3.097457741869782</v>
      </c>
      <c r="K31">
        <f t="shared" si="3"/>
        <v>22.141590032099973</v>
      </c>
      <c r="N31">
        <f t="shared" si="0"/>
        <v>0.9999999999999999</v>
      </c>
      <c r="O31">
        <f>N31*'Freq res'!$C$11/2</f>
        <v>1.904488910241968</v>
      </c>
      <c r="P31" s="12">
        <f>N31*'Freq res'!$E$11/2</f>
        <v>0.7497987835598299</v>
      </c>
      <c r="Q31" s="12">
        <f t="shared" si="4"/>
        <v>45.253411336313285</v>
      </c>
    </row>
    <row r="32" spans="1:11" ht="12.75">
      <c r="A32">
        <v>0.011</v>
      </c>
      <c r="B32">
        <f>A32*'Freq res'!$C$11/2</f>
        <v>0.02094937801266165</v>
      </c>
      <c r="C32">
        <f>A32*'Freq res'!$E$11/2</f>
        <v>0.00824778661915813</v>
      </c>
      <c r="D32">
        <f>$G$18+$G$7/$J$18*($A$18^2*'Phi(z,A)'!H21)</f>
        <v>3.118045417513259</v>
      </c>
      <c r="E32">
        <f t="shared" si="1"/>
        <v>22.602158656997783</v>
      </c>
      <c r="G32">
        <f t="shared" si="2"/>
        <v>-0.011</v>
      </c>
      <c r="H32">
        <f>G32*'Freq res'!$C$11/2</f>
        <v>-0.02094937801266165</v>
      </c>
      <c r="I32">
        <f>G32*'Freq res'!$E$11/2</f>
        <v>-0.00824778661915813</v>
      </c>
      <c r="J32">
        <f>$G$18+$G$7/$J$18*(-($A$18^2*'Phi(z,A)'!H21))</f>
        <v>3.0965626809089324</v>
      </c>
      <c r="K32">
        <f t="shared" si="3"/>
        <v>22.121780825797206</v>
      </c>
    </row>
    <row r="33" spans="1:11" ht="12.75">
      <c r="A33">
        <v>0.012</v>
      </c>
      <c r="B33">
        <f>A33*'Freq res'!$C$11/2</f>
        <v>0.02285386692290362</v>
      </c>
      <c r="C33">
        <f>A33*'Freq res'!$E$11/2</f>
        <v>0.00899758540271796</v>
      </c>
      <c r="D33">
        <f>$G$18+$G$7/$J$18*($A$18^2*'Phi(z,A)'!H22)</f>
        <v>3.118940462992864</v>
      </c>
      <c r="E33">
        <f t="shared" si="1"/>
        <v>22.6223976730018</v>
      </c>
      <c r="G33">
        <f t="shared" si="2"/>
        <v>-0.012</v>
      </c>
      <c r="H33">
        <f>G33*'Freq res'!$C$11/2</f>
        <v>-0.02285386692290362</v>
      </c>
      <c r="I33">
        <f>G33*'Freq res'!$E$11/2</f>
        <v>-0.00899758540271796</v>
      </c>
      <c r="J33">
        <f>$G$18+$G$7/$J$18*(-($A$18^2*'Phi(z,A)'!H22))</f>
        <v>3.0956676354293275</v>
      </c>
      <c r="K33">
        <f t="shared" si="3"/>
        <v>22.10198968417542</v>
      </c>
    </row>
    <row r="34" spans="1:11" ht="12.75">
      <c r="A34">
        <v>0.013</v>
      </c>
      <c r="B34">
        <f>A34*'Freq res'!$C$11/2</f>
        <v>0.024758355833145586</v>
      </c>
      <c r="C34">
        <f>A34*'Freq res'!$E$11/2</f>
        <v>0.00974738418627779</v>
      </c>
      <c r="D34">
        <f>$G$18+$G$7/$J$18*($A$18^2*'Phi(z,A)'!H23)</f>
        <v>3.1198354916452544</v>
      </c>
      <c r="E34">
        <f t="shared" si="1"/>
        <v>22.642654430942024</v>
      </c>
      <c r="G34">
        <f t="shared" si="2"/>
        <v>-0.013</v>
      </c>
      <c r="H34">
        <f>G34*'Freq res'!$C$11/2</f>
        <v>-0.024758355833145586</v>
      </c>
      <c r="I34">
        <f>G34*'Freq res'!$E$11/2</f>
        <v>-0.00974738418627779</v>
      </c>
      <c r="J34">
        <f>$G$18+$G$7/$J$18*(-($A$18^2*'Phi(z,A)'!H23))</f>
        <v>3.094772606776937</v>
      </c>
      <c r="K34">
        <f t="shared" si="3"/>
        <v>22.08221662018263</v>
      </c>
    </row>
    <row r="35" spans="1:11" ht="12.75">
      <c r="A35">
        <v>0.014</v>
      </c>
      <c r="B35">
        <f>A35*'Freq res'!$C$11/2</f>
        <v>0.026662844743387554</v>
      </c>
      <c r="C35">
        <f>A35*'Freq res'!$E$11/2</f>
        <v>0.01049718296983762</v>
      </c>
      <c r="D35">
        <f>$G$18+$G$7/$J$18*($A$18^2*'Phi(z,A)'!H24)</f>
        <v>3.120730502124518</v>
      </c>
      <c r="E35">
        <f t="shared" si="1"/>
        <v>22.66292891552074</v>
      </c>
      <c r="G35">
        <f t="shared" si="2"/>
        <v>-0.014</v>
      </c>
      <c r="H35">
        <f>G35*'Freq res'!$C$11/2</f>
        <v>-0.026662844743387554</v>
      </c>
      <c r="I35">
        <f>G35*'Freq res'!$E$11/2</f>
        <v>-0.01049718296983762</v>
      </c>
      <c r="J35">
        <f>$G$18+$G$7/$J$18*(-($A$18^2*'Phi(z,A)'!H24))</f>
        <v>3.0938775962976734</v>
      </c>
      <c r="K35">
        <f t="shared" si="3"/>
        <v>22.06246164667507</v>
      </c>
    </row>
    <row r="36" spans="1:11" ht="12.75">
      <c r="A36">
        <v>0.015</v>
      </c>
      <c r="B36">
        <f>A36*'Freq res'!$C$11/2</f>
        <v>0.028567333653629522</v>
      </c>
      <c r="C36">
        <f>A36*'Freq res'!$E$11/2</f>
        <v>0.01124698175339745</v>
      </c>
      <c r="D36">
        <f>$G$18+$G$7/$J$18*($A$18^2*'Phi(z,A)'!H25)</f>
        <v>3.121625493084803</v>
      </c>
      <c r="E36">
        <f t="shared" si="1"/>
        <v>22.683221111345112</v>
      </c>
      <c r="G36">
        <f t="shared" si="2"/>
        <v>-0.015</v>
      </c>
      <c r="H36">
        <f>G36*'Freq res'!$C$11/2</f>
        <v>-0.028567333653629522</v>
      </c>
      <c r="I36">
        <f>G36*'Freq res'!$E$11/2</f>
        <v>-0.01124698175339745</v>
      </c>
      <c r="J36">
        <f>$G$18+$G$7/$J$18*(-($A$18^2*'Phi(z,A)'!H25))</f>
        <v>3.0929826053373883</v>
      </c>
      <c r="K36">
        <f t="shared" si="3"/>
        <v>22.04272477641734</v>
      </c>
    </row>
    <row r="37" spans="1:11" ht="12.75">
      <c r="A37">
        <v>0.016</v>
      </c>
      <c r="B37">
        <f>A37*'Freq res'!$C$11/2</f>
        <v>0.03047182256387149</v>
      </c>
      <c r="C37">
        <f>A37*'Freq res'!$E$11/2</f>
        <v>0.01199678053695728</v>
      </c>
      <c r="D37">
        <f>$G$18+$G$7/$J$18*($A$18^2*'Phi(z,A)'!H26)</f>
        <v>3.1225204631803227</v>
      </c>
      <c r="E37">
        <f t="shared" si="1"/>
        <v>22.703531002926994</v>
      </c>
      <c r="G37">
        <f t="shared" si="2"/>
        <v>-0.016</v>
      </c>
      <c r="H37">
        <f>G37*'Freq res'!$C$11/2</f>
        <v>-0.03047182256387149</v>
      </c>
      <c r="I37">
        <f>G37*'Freq res'!$E$11/2</f>
        <v>-0.01199678053695728</v>
      </c>
      <c r="J37">
        <f>$G$18+$G$7/$J$18*(-($A$18^2*'Phi(z,A)'!H26))</f>
        <v>3.0920876352418687</v>
      </c>
      <c r="K37">
        <f t="shared" si="3"/>
        <v>22.023006022082583</v>
      </c>
    </row>
    <row r="38" spans="1:11" ht="12.75">
      <c r="A38">
        <v>0.017</v>
      </c>
      <c r="B38">
        <f>A38*'Freq res'!$C$11/2</f>
        <v>0.03237631147411346</v>
      </c>
      <c r="C38">
        <f>A38*'Freq res'!$E$11/2</f>
        <v>0.01274657932051711</v>
      </c>
      <c r="D38">
        <f>$G$18+$G$7/$J$18*($A$18^2*'Phi(z,A)'!H27)</f>
        <v>3.123415411065361</v>
      </c>
      <c r="E38">
        <f t="shared" si="1"/>
        <v>22.723858574682886</v>
      </c>
      <c r="G38">
        <f t="shared" si="2"/>
        <v>-0.017</v>
      </c>
      <c r="H38">
        <f>G38*'Freq res'!$C$11/2</f>
        <v>-0.03237631147411346</v>
      </c>
      <c r="I38">
        <f>G38*'Freq res'!$E$11/2</f>
        <v>-0.01274657932051711</v>
      </c>
      <c r="J38">
        <f>$G$18+$G$7/$J$18*(-($A$18^2*'Phi(z,A)'!H27))</f>
        <v>3.0911926873568305</v>
      </c>
      <c r="K38">
        <f t="shared" si="3"/>
        <v>22.003305396252554</v>
      </c>
    </row>
    <row r="39" spans="1:11" ht="12.75">
      <c r="A39">
        <v>0.018</v>
      </c>
      <c r="B39">
        <f>A39*'Freq res'!$C$11/2</f>
        <v>0.03428080038435542</v>
      </c>
      <c r="C39">
        <f>A39*'Freq res'!$E$11/2</f>
        <v>0.013496378104076938</v>
      </c>
      <c r="D39">
        <f>$G$18+$G$7/$J$18*($A$18^2*'Phi(z,A)'!H28)</f>
        <v>3.124310335394276</v>
      </c>
      <c r="E39">
        <f t="shared" si="1"/>
        <v>22.744203810933787</v>
      </c>
      <c r="G39">
        <f t="shared" si="2"/>
        <v>-0.018</v>
      </c>
      <c r="H39">
        <f>G39*'Freq res'!$C$11/2</f>
        <v>-0.03428080038435542</v>
      </c>
      <c r="I39">
        <f>G39*'Freq res'!$E$11/2</f>
        <v>-0.013496378104076938</v>
      </c>
      <c r="J39">
        <f>$G$18+$G$7/$J$18*(-($A$18^2*'Phi(z,A)'!H28))</f>
        <v>3.0902977630279156</v>
      </c>
      <c r="K39">
        <f t="shared" si="3"/>
        <v>21.983622911417793</v>
      </c>
    </row>
    <row r="40" spans="1:11" ht="12.75">
      <c r="A40">
        <v>0.019</v>
      </c>
      <c r="B40">
        <f>A40*'Freq res'!$C$11/2</f>
        <v>0.0361852892945974</v>
      </c>
      <c r="C40">
        <f>A40*'Freq res'!$E$11/2</f>
        <v>0.014246176887636769</v>
      </c>
      <c r="D40">
        <f>$G$18+$G$7/$J$18*($A$18^2*'Phi(z,A)'!H29)</f>
        <v>3.1252052348215043</v>
      </c>
      <c r="E40">
        <f t="shared" si="1"/>
        <v>22.764566695905046</v>
      </c>
      <c r="G40">
        <f t="shared" si="2"/>
        <v>-0.019</v>
      </c>
      <c r="H40">
        <f>G40*'Freq res'!$C$11/2</f>
        <v>-0.0361852892945974</v>
      </c>
      <c r="I40">
        <f>G40*'Freq res'!$E$11/2</f>
        <v>-0.014246176887636769</v>
      </c>
      <c r="J40">
        <f>$G$18+$G$7/$J$18*(-($A$18^2*'Phi(z,A)'!H29))</f>
        <v>3.089402863600687</v>
      </c>
      <c r="K40">
        <f t="shared" si="3"/>
        <v>21.96395857997777</v>
      </c>
    </row>
    <row r="41" spans="1:11" ht="12.75">
      <c r="A41">
        <v>0.02</v>
      </c>
      <c r="B41">
        <f>A41*'Freq res'!$C$11/2</f>
        <v>0.038089778204839365</v>
      </c>
      <c r="C41">
        <f>A41*'Freq res'!$E$11/2</f>
        <v>0.0149959756711966</v>
      </c>
      <c r="D41">
        <f>$G$18+$G$7/$J$18*($A$18^2*'Phi(z,A)'!H30)</f>
        <v>3.1261001080015673</v>
      </c>
      <c r="E41">
        <f t="shared" si="1"/>
        <v>22.78494721372631</v>
      </c>
      <c r="G41">
        <f t="shared" si="2"/>
        <v>-0.02</v>
      </c>
      <c r="H41">
        <f>G41*'Freq res'!$C$11/2</f>
        <v>-0.038089778204839365</v>
      </c>
      <c r="I41">
        <f>G41*'Freq res'!$E$11/2</f>
        <v>-0.0149959756711966</v>
      </c>
      <c r="J41">
        <f>$G$18+$G$7/$J$18*(-($A$18^2*'Phi(z,A)'!H30))</f>
        <v>3.088507990420624</v>
      </c>
      <c r="K41">
        <f t="shared" si="3"/>
        <v>21.944312414240986</v>
      </c>
    </row>
    <row r="42" spans="1:11" ht="12.75">
      <c r="A42">
        <v>0.021</v>
      </c>
      <c r="B42">
        <f>A42*'Freq res'!$C$11/2</f>
        <v>0.03999426711508133</v>
      </c>
      <c r="C42">
        <f>A42*'Freq res'!$E$11/2</f>
        <v>0.01574577445475643</v>
      </c>
      <c r="D42">
        <f>$G$18+$G$7/$J$18*($A$18^2*'Phi(z,A)'!H31)</f>
        <v>3.126994953589074</v>
      </c>
      <c r="E42">
        <f t="shared" si="1"/>
        <v>22.80534534843136</v>
      </c>
      <c r="G42">
        <f t="shared" si="2"/>
        <v>-0.021</v>
      </c>
      <c r="H42">
        <f>G42*'Freq res'!$C$11/2</f>
        <v>-0.03999426711508133</v>
      </c>
      <c r="I42">
        <f>G42*'Freq res'!$E$11/2</f>
        <v>-0.01574577445475643</v>
      </c>
      <c r="J42">
        <f>$G$18+$G$7/$J$18*(-($A$18^2*'Phi(z,A)'!H31))</f>
        <v>3.087613144833117</v>
      </c>
      <c r="K42">
        <f t="shared" si="3"/>
        <v>21.924684426425134</v>
      </c>
    </row>
    <row r="43" spans="1:11" ht="12.75">
      <c r="A43">
        <v>0.022</v>
      </c>
      <c r="B43">
        <f>A43*'Freq res'!$C$11/2</f>
        <v>0.0418987560253233</v>
      </c>
      <c r="C43">
        <f>A43*'Freq res'!$E$11/2</f>
        <v>0.01649557323831626</v>
      </c>
      <c r="D43">
        <f>$G$18+$G$7/$J$18*($A$18^2*'Phi(z,A)'!H32)</f>
        <v>3.1278897702387254</v>
      </c>
      <c r="E43">
        <f t="shared" si="1"/>
        <v>22.82576108395798</v>
      </c>
      <c r="G43">
        <f t="shared" si="2"/>
        <v>-0.022</v>
      </c>
      <c r="H43">
        <f>G43*'Freq res'!$C$11/2</f>
        <v>-0.0418987560253233</v>
      </c>
      <c r="I43">
        <f>G43*'Freq res'!$E$11/2</f>
        <v>-0.01649557323831626</v>
      </c>
      <c r="J43">
        <f>$G$18+$G$7/$J$18*(-($A$18^2*'Phi(z,A)'!H32))</f>
        <v>3.086718328183466</v>
      </c>
      <c r="K43">
        <f t="shared" si="3"/>
        <v>21.905074628657246</v>
      </c>
    </row>
    <row r="44" spans="1:11" ht="12.75">
      <c r="A44">
        <v>0.023</v>
      </c>
      <c r="B44">
        <f>A44*'Freq res'!$C$11/2</f>
        <v>0.04380324493556527</v>
      </c>
      <c r="C44">
        <f>A44*'Freq res'!$E$11/2</f>
        <v>0.01724537202187609</v>
      </c>
      <c r="D44">
        <f>$G$18+$G$7/$J$18*($A$18^2*'Phi(z,A)'!H33)</f>
        <v>3.12878455660532</v>
      </c>
      <c r="E44">
        <f t="shared" si="1"/>
        <v>22.846194404147898</v>
      </c>
      <c r="G44">
        <f t="shared" si="2"/>
        <v>-0.023</v>
      </c>
      <c r="H44">
        <f>G44*'Freq res'!$C$11/2</f>
        <v>-0.04380324493556527</v>
      </c>
      <c r="I44">
        <f>G44*'Freq res'!$E$11/2</f>
        <v>-0.01724537202187609</v>
      </c>
      <c r="J44">
        <f>$G$18+$G$7/$J$18*(-($A$18^2*'Phi(z,A)'!H33))</f>
        <v>3.0858235418168714</v>
      </c>
      <c r="K44">
        <f t="shared" si="3"/>
        <v>21.885483032973802</v>
      </c>
    </row>
    <row r="45" spans="1:11" ht="12.75">
      <c r="A45">
        <v>0.024</v>
      </c>
      <c r="B45">
        <f>A45*'Freq res'!$C$11/2</f>
        <v>0.04570773384580724</v>
      </c>
      <c r="C45">
        <f>A45*'Freq res'!$E$11/2</f>
        <v>0.01799517080543592</v>
      </c>
      <c r="D45">
        <f>$G$18+$G$7/$J$18*($A$18^2*'Phi(z,A)'!H34)</f>
        <v>3.1296793113437587</v>
      </c>
      <c r="E45">
        <f t="shared" si="1"/>
        <v>22.866645292746647</v>
      </c>
      <c r="G45">
        <f t="shared" si="2"/>
        <v>-0.024</v>
      </c>
      <c r="H45">
        <f>G45*'Freq res'!$C$11/2</f>
        <v>-0.04570773384580724</v>
      </c>
      <c r="I45">
        <f>G45*'Freq res'!$E$11/2</f>
        <v>-0.01799517080543592</v>
      </c>
      <c r="J45">
        <f>$G$18+$G$7/$J$18*(-($A$18^2*'Phi(z,A)'!H34))</f>
        <v>3.0849287870784328</v>
      </c>
      <c r="K45">
        <f t="shared" si="3"/>
        <v>21.86590965132087</v>
      </c>
    </row>
    <row r="46" spans="1:11" ht="12.75">
      <c r="A46">
        <v>0.025</v>
      </c>
      <c r="B46">
        <f>A46*'Freq res'!$C$11/2</f>
        <v>0.047612222756049205</v>
      </c>
      <c r="C46">
        <f>A46*'Freq res'!$E$11/2</f>
        <v>0.01874496958899575</v>
      </c>
      <c r="D46">
        <f>$G$18+$G$7/$J$18*($A$18^2*'Phi(z,A)'!H35)</f>
        <v>3.130574033109047</v>
      </c>
      <c r="E46">
        <f t="shared" si="1"/>
        <v>22.88711373340341</v>
      </c>
      <c r="G46">
        <f t="shared" si="2"/>
        <v>-0.025</v>
      </c>
      <c r="H46">
        <f>G46*'Freq res'!$C$11/2</f>
        <v>-0.047612222756049205</v>
      </c>
      <c r="I46">
        <f>G46*'Freq res'!$E$11/2</f>
        <v>-0.01874496958899575</v>
      </c>
      <c r="J46">
        <f>$G$18+$G$7/$J$18*(-($A$18^2*'Phi(z,A)'!H35))</f>
        <v>3.0840340653131446</v>
      </c>
      <c r="K46">
        <f t="shared" si="3"/>
        <v>21.846354495554287</v>
      </c>
    </row>
    <row r="47" spans="1:11" ht="12.75">
      <c r="A47">
        <v>0.026</v>
      </c>
      <c r="B47">
        <f>A47*'Freq res'!$C$11/2</f>
        <v>0.04951671166629117</v>
      </c>
      <c r="C47">
        <f>A47*'Freq res'!$E$11/2</f>
        <v>0.01949476837255558</v>
      </c>
      <c r="D47">
        <f>$G$18+$G$7/$J$18*($A$18^2*'Phi(z,A)'!H36)</f>
        <v>3.131468720556301</v>
      </c>
      <c r="E47">
        <f t="shared" si="1"/>
        <v>22.907599709670947</v>
      </c>
      <c r="G47">
        <f t="shared" si="2"/>
        <v>-0.026</v>
      </c>
      <c r="H47">
        <f>G47*'Freq res'!$C$11/2</f>
        <v>-0.04951671166629117</v>
      </c>
      <c r="I47">
        <f>G47*'Freq res'!$E$11/2</f>
        <v>-0.01949476837255558</v>
      </c>
      <c r="J47">
        <f>$G$18+$G$7/$J$18*(-($A$18^2*'Phi(z,A)'!H36))</f>
        <v>3.08313937786589</v>
      </c>
      <c r="K47">
        <f t="shared" si="3"/>
        <v>21.826817577439762</v>
      </c>
    </row>
    <row r="48" spans="1:11" ht="12.75">
      <c r="A48">
        <v>0.027</v>
      </c>
      <c r="B48">
        <f>A48*'Freq res'!$C$11/2</f>
        <v>0.05142120057653314</v>
      </c>
      <c r="C48">
        <f>A48*'Freq res'!$E$11/2</f>
        <v>0.02024456715611541</v>
      </c>
      <c r="D48">
        <f>$G$18+$G$7/$J$18*($A$18^2*'Phi(z,A)'!H37)</f>
        <v>3.1323633723407545</v>
      </c>
      <c r="E48">
        <f t="shared" si="1"/>
        <v>22.928103205005502</v>
      </c>
      <c r="G48">
        <f t="shared" si="2"/>
        <v>-0.027</v>
      </c>
      <c r="H48">
        <f>G48*'Freq res'!$C$11/2</f>
        <v>-0.05142120057653314</v>
      </c>
      <c r="I48">
        <f>G48*'Freq res'!$E$11/2</f>
        <v>-0.02024456715611541</v>
      </c>
      <c r="J48">
        <f>$G$18+$G$7/$J$18*(-($A$18^2*'Phi(z,A)'!H37))</f>
        <v>3.082244726081437</v>
      </c>
      <c r="K48">
        <f t="shared" si="3"/>
        <v>21.807298908653</v>
      </c>
    </row>
    <row r="49" spans="1:11" ht="12.75">
      <c r="A49">
        <v>0.028</v>
      </c>
      <c r="B49">
        <f>A49*'Freq res'!$C$11/2</f>
        <v>0.05332568948677511</v>
      </c>
      <c r="C49">
        <f>A49*'Freq res'!$E$11/2</f>
        <v>0.02099436593967524</v>
      </c>
      <c r="D49">
        <f>$G$18+$G$7/$J$18*($A$18^2*'Phi(z,A)'!H38)</f>
        <v>3.1332579871177586</v>
      </c>
      <c r="E49">
        <f t="shared" si="1"/>
        <v>22.948624202766656</v>
      </c>
      <c r="G49">
        <f t="shared" si="2"/>
        <v>-0.028</v>
      </c>
      <c r="H49">
        <f>G49*'Freq res'!$C$11/2</f>
        <v>-0.05332568948677511</v>
      </c>
      <c r="I49">
        <f>G49*'Freq res'!$E$11/2</f>
        <v>-0.02099436593967524</v>
      </c>
      <c r="J49">
        <f>$G$18+$G$7/$J$18*(-($A$18^2*'Phi(z,A)'!H38))</f>
        <v>3.081350111304433</v>
      </c>
      <c r="K49">
        <f t="shared" si="3"/>
        <v>21.787798500779864</v>
      </c>
    </row>
    <row r="50" spans="1:11" ht="12.75">
      <c r="A50">
        <v>0.029</v>
      </c>
      <c r="B50">
        <f>A50*'Freq res'!$C$11/2</f>
        <v>0.055230178397017084</v>
      </c>
      <c r="C50">
        <f>A50*'Freq res'!$E$11/2</f>
        <v>0.021744164723235072</v>
      </c>
      <c r="D50">
        <f>$G$18+$G$7/$J$18*($A$18^2*'Phi(z,A)'!H39)</f>
        <v>3.1341525635427887</v>
      </c>
      <c r="E50">
        <f t="shared" si="1"/>
        <v>22.96916268621719</v>
      </c>
      <c r="G50">
        <f t="shared" si="2"/>
        <v>-0.029</v>
      </c>
      <c r="H50">
        <f>G50*'Freq res'!$C$11/2</f>
        <v>-0.055230178397017084</v>
      </c>
      <c r="I50">
        <f>G50*'Freq res'!$E$11/2</f>
        <v>-0.021744164723235072</v>
      </c>
      <c r="J50">
        <f>$G$18+$G$7/$J$18*(-($A$18^2*'Phi(z,A)'!H39))</f>
        <v>3.0804555348794027</v>
      </c>
      <c r="K50">
        <f t="shared" si="3"/>
        <v>21.76831636531655</v>
      </c>
    </row>
    <row r="51" spans="1:11" ht="12.75">
      <c r="A51">
        <v>0.03</v>
      </c>
      <c r="B51">
        <f>A51*'Freq res'!$C$11/2</f>
        <v>0.057134667307259045</v>
      </c>
      <c r="C51">
        <f>A51*'Freq res'!$E$11/2</f>
        <v>0.0224939635067949</v>
      </c>
      <c r="D51">
        <f>$G$18+$G$7/$J$18*($A$18^2*'Phi(z,A)'!H40)</f>
        <v>3.1350471002714495</v>
      </c>
      <c r="E51">
        <f t="shared" si="1"/>
        <v>22.989718638523026</v>
      </c>
      <c r="G51">
        <f t="shared" si="2"/>
        <v>-0.03</v>
      </c>
      <c r="H51">
        <f>G51*'Freq res'!$C$11/2</f>
        <v>-0.057134667307259045</v>
      </c>
      <c r="I51">
        <f>G51*'Freq res'!$E$11/2</f>
        <v>-0.0224939635067949</v>
      </c>
      <c r="J51">
        <f>$G$18+$G$7/$J$18*(-($A$18^2*'Phi(z,A)'!H40))</f>
        <v>3.079560998150742</v>
      </c>
      <c r="K51">
        <f t="shared" si="3"/>
        <v>21.748852513669664</v>
      </c>
    </row>
    <row r="52" spans="1:11" ht="12.75">
      <c r="A52">
        <v>0.031</v>
      </c>
      <c r="B52">
        <f>A52*'Freq res'!$C$11/2</f>
        <v>0.05903915621750101</v>
      </c>
      <c r="C52">
        <f>A52*'Freq res'!$E$11/2</f>
        <v>0.02324376229035473</v>
      </c>
      <c r="D52">
        <f>$G$18+$G$7/$J$18*($A$18^2*'Phi(z,A)'!H41)</f>
        <v>3.135941595959479</v>
      </c>
      <c r="E52">
        <f t="shared" si="1"/>
        <v>23.01029204275311</v>
      </c>
      <c r="G52">
        <f t="shared" si="2"/>
        <v>-0.031</v>
      </c>
      <c r="H52">
        <f>G52*'Freq res'!$C$11/2</f>
        <v>-0.05903915621750101</v>
      </c>
      <c r="I52">
        <f>G52*'Freq res'!$E$11/2</f>
        <v>-0.02324376229035473</v>
      </c>
      <c r="J52">
        <f>$G$18+$G$7/$J$18*(-($A$18^2*'Phi(z,A)'!H41))</f>
        <v>3.0786665024627125</v>
      </c>
      <c r="K52">
        <f t="shared" si="3"/>
        <v>21.729406957156392</v>
      </c>
    </row>
    <row r="53" spans="1:11" ht="12.75">
      <c r="A53">
        <v>0.032</v>
      </c>
      <c r="B53">
        <f>A53*'Freq res'!$C$11/2</f>
        <v>0.06094364512774298</v>
      </c>
      <c r="C53">
        <f>A53*'Freq res'!$E$11/2</f>
        <v>0.02399356107391456</v>
      </c>
      <c r="D53">
        <f>$G$18+$G$7/$J$18*($A$18^2*'Phi(z,A)'!H42)</f>
        <v>3.1368360492627523</v>
      </c>
      <c r="E53">
        <f t="shared" si="1"/>
        <v>23.03088288187927</v>
      </c>
      <c r="G53">
        <f t="shared" si="2"/>
        <v>-0.032</v>
      </c>
      <c r="H53">
        <f>G53*'Freq res'!$C$11/2</f>
        <v>-0.06094364512774298</v>
      </c>
      <c r="I53">
        <f>G53*'Freq res'!$E$11/2</f>
        <v>-0.02399356107391456</v>
      </c>
      <c r="J53">
        <f>$G$18+$G$7/$J$18*(-($A$18^2*'Phi(z,A)'!H42))</f>
        <v>3.077772049159439</v>
      </c>
      <c r="K53">
        <f t="shared" si="3"/>
        <v>21.709979707004656</v>
      </c>
    </row>
    <row r="54" spans="1:11" ht="12.75">
      <c r="A54">
        <v>0.033</v>
      </c>
      <c r="B54">
        <f>A54*'Freq res'!$C$11/2</f>
        <v>0.06284813403798495</v>
      </c>
      <c r="C54">
        <f>A54*'Freq res'!$E$11/2</f>
        <v>0.02474335985747439</v>
      </c>
      <c r="D54">
        <f>$G$18+$G$7/$J$18*($A$18^2*'Phi(z,A)'!H43)</f>
        <v>3.137730458837287</v>
      </c>
      <c r="E54">
        <f t="shared" si="1"/>
        <v>23.051491138776125</v>
      </c>
      <c r="G54">
        <f t="shared" si="2"/>
        <v>-0.033</v>
      </c>
      <c r="H54">
        <f>G54*'Freq res'!$C$11/2</f>
        <v>-0.06284813403798495</v>
      </c>
      <c r="I54">
        <f>G54*'Freq res'!$E$11/2</f>
        <v>-0.02474335985747439</v>
      </c>
      <c r="J54">
        <f>$G$18+$G$7/$J$18*(-($A$18^2*'Phi(z,A)'!H43))</f>
        <v>3.0768776395849042</v>
      </c>
      <c r="K54">
        <f t="shared" si="3"/>
        <v>21.690570774353226</v>
      </c>
    </row>
    <row r="55" spans="1:11" ht="12.75">
      <c r="A55">
        <v>0.034</v>
      </c>
      <c r="B55">
        <f>A55*'Freq res'!$C$11/2</f>
        <v>0.06475262294822692</v>
      </c>
      <c r="C55">
        <f>A55*'Freq res'!$E$11/2</f>
        <v>0.02549315864103422</v>
      </c>
      <c r="D55">
        <f>$G$18+$G$7/$J$18*($A$18^2*'Phi(z,A)'!H44)</f>
        <v>3.1386248233392484</v>
      </c>
      <c r="E55">
        <f t="shared" si="1"/>
        <v>23.072116796220996</v>
      </c>
      <c r="G55">
        <f t="shared" si="2"/>
        <v>-0.034</v>
      </c>
      <c r="H55">
        <f>G55*'Freq res'!$C$11/2</f>
        <v>-0.06475262294822692</v>
      </c>
      <c r="I55">
        <f>G55*'Freq res'!$E$11/2</f>
        <v>-0.02549315864103422</v>
      </c>
      <c r="J55">
        <f>$G$18+$G$7/$J$18*(-($A$18^2*'Phi(z,A)'!H44))</f>
        <v>3.075983275082943</v>
      </c>
      <c r="K55">
        <f t="shared" si="3"/>
        <v>21.671180170251883</v>
      </c>
    </row>
    <row r="56" spans="1:11" ht="12.75">
      <c r="A56">
        <v>0.035</v>
      </c>
      <c r="B56">
        <f>A56*'Freq res'!$C$11/2</f>
        <v>0.0666571118584689</v>
      </c>
      <c r="C56">
        <f>A56*'Freq res'!$E$11/2</f>
        <v>0.02624295742459405</v>
      </c>
      <c r="D56">
        <f>$G$18+$G$7/$J$18*($A$18^2*'Phi(z,A)'!H45)</f>
        <v>3.139519141424951</v>
      </c>
      <c r="E56">
        <f t="shared" si="1"/>
        <v>23.092759836893734</v>
      </c>
      <c r="G56">
        <f t="shared" si="2"/>
        <v>-0.035</v>
      </c>
      <c r="H56">
        <f>G56*'Freq res'!$C$11/2</f>
        <v>-0.0666571118584689</v>
      </c>
      <c r="I56">
        <f>G56*'Freq res'!$E$11/2</f>
        <v>-0.02624295742459405</v>
      </c>
      <c r="J56">
        <f>$G$18+$G$7/$J$18*(-($A$18^2*'Phi(z,A)'!H45))</f>
        <v>3.0750889569972406</v>
      </c>
      <c r="K56">
        <f t="shared" si="3"/>
        <v>21.651807905661574</v>
      </c>
    </row>
    <row r="57" spans="1:11" ht="12.75">
      <c r="A57">
        <v>0.036</v>
      </c>
      <c r="B57">
        <f>A57*'Freq res'!$C$11/2</f>
        <v>0.06856160076871085</v>
      </c>
      <c r="C57">
        <f>A57*'Freq res'!$E$11/2</f>
        <v>0.026992756208153876</v>
      </c>
      <c r="D57">
        <f>$G$18+$G$7/$J$18*($A$18^2*'Phi(z,A)'!H46)</f>
        <v>3.1404134117508664</v>
      </c>
      <c r="E57">
        <f t="shared" si="1"/>
        <v>23.113420243376705</v>
      </c>
      <c r="G57">
        <f t="shared" si="2"/>
        <v>-0.036</v>
      </c>
      <c r="H57">
        <f>G57*'Freq res'!$C$11/2</f>
        <v>-0.06856160076871085</v>
      </c>
      <c r="I57">
        <f>G57*'Freq res'!$E$11/2</f>
        <v>-0.026992756208153876</v>
      </c>
      <c r="J57">
        <f>$G$18+$G$7/$J$18*(-($A$18^2*'Phi(z,A)'!H46))</f>
        <v>3.074194686671325</v>
      </c>
      <c r="K57">
        <f t="shared" si="3"/>
        <v>21.632453991454508</v>
      </c>
    </row>
    <row r="58" spans="1:11" ht="12.75">
      <c r="A58">
        <v>0.037</v>
      </c>
      <c r="B58">
        <f>A58*'Freq res'!$C$11/2</f>
        <v>0.07046608967895282</v>
      </c>
      <c r="C58">
        <f>A58*'Freq res'!$E$11/2</f>
        <v>0.027742554991713707</v>
      </c>
      <c r="D58">
        <f>$G$18+$G$7/$J$18*($A$18^2*'Phi(z,A)'!H47)</f>
        <v>3.1413076329736263</v>
      </c>
      <c r="E58">
        <f t="shared" si="1"/>
        <v>23.134097998154598</v>
      </c>
      <c r="G58">
        <f t="shared" si="2"/>
        <v>-0.037</v>
      </c>
      <c r="H58">
        <f>G58*'Freq res'!$C$11/2</f>
        <v>-0.07046608967895282</v>
      </c>
      <c r="I58">
        <f>G58*'Freq res'!$E$11/2</f>
        <v>-0.027742554991713707</v>
      </c>
      <c r="J58">
        <f>$G$18+$G$7/$J$18*(-($A$18^2*'Phi(z,A)'!H47))</f>
        <v>3.073300465448565</v>
      </c>
      <c r="K58">
        <f t="shared" si="3"/>
        <v>21.613118438414357</v>
      </c>
    </row>
    <row r="59" spans="1:11" ht="12.75">
      <c r="A59">
        <v>0.038</v>
      </c>
      <c r="B59">
        <f>A59*'Freq res'!$C$11/2</f>
        <v>0.0723705785891948</v>
      </c>
      <c r="C59">
        <f>A59*'Freq res'!$E$11/2</f>
        <v>0.028492353775273538</v>
      </c>
      <c r="D59">
        <f>$G$18+$G$7/$J$18*($A$18^2*'Phi(z,A)'!H48)</f>
        <v>3.142201803750027</v>
      </c>
      <c r="E59">
        <f t="shared" si="1"/>
        <v>23.154793083614376</v>
      </c>
      <c r="G59">
        <f t="shared" si="2"/>
        <v>-0.038</v>
      </c>
      <c r="H59">
        <f>G59*'Freq res'!$C$11/2</f>
        <v>-0.0723705785891948</v>
      </c>
      <c r="I59">
        <f>G59*'Freq res'!$E$11/2</f>
        <v>-0.028492353775273538</v>
      </c>
      <c r="J59">
        <f>$G$18+$G$7/$J$18*(-($A$18^2*'Phi(z,A)'!H48))</f>
        <v>3.0724062946721644</v>
      </c>
      <c r="K59">
        <f t="shared" si="3"/>
        <v>21.593801257236358</v>
      </c>
    </row>
    <row r="60" spans="1:11" ht="12.75">
      <c r="A60">
        <v>0.039</v>
      </c>
      <c r="B60">
        <f>A60*'Freq res'!$C$11/2</f>
        <v>0.07427506749943676</v>
      </c>
      <c r="C60">
        <f>A60*'Freq res'!$E$11/2</f>
        <v>0.02924215255883337</v>
      </c>
      <c r="D60">
        <f>$G$18+$G$7/$J$18*($A$18^2*'Phi(z,A)'!H49)</f>
        <v>3.1430959227370336</v>
      </c>
      <c r="E60">
        <f t="shared" si="1"/>
        <v>23.17550548204512</v>
      </c>
      <c r="G60">
        <f t="shared" si="2"/>
        <v>-0.039</v>
      </c>
      <c r="H60">
        <f>G60*'Freq res'!$C$11/2</f>
        <v>-0.07427506749943676</v>
      </c>
      <c r="I60">
        <f>G60*'Freq res'!$E$11/2</f>
        <v>-0.02924215255883337</v>
      </c>
      <c r="J60">
        <f>$G$18+$G$7/$J$18*(-($A$18^2*'Phi(z,A)'!H49))</f>
        <v>3.0715121756851578</v>
      </c>
      <c r="K60">
        <f t="shared" si="3"/>
        <v>21.57450245852749</v>
      </c>
    </row>
    <row r="61" spans="1:11" ht="12.75">
      <c r="A61">
        <v>0.04</v>
      </c>
      <c r="B61">
        <f>A61*'Freq res'!$C$11/2</f>
        <v>0.07617955640967873</v>
      </c>
      <c r="C61">
        <f>A61*'Freq res'!$E$11/2</f>
        <v>0.0299919513423932</v>
      </c>
      <c r="D61">
        <f>$G$18+$G$7/$J$18*($A$18^2*'Phi(z,A)'!H50)</f>
        <v>3.1439899885917857</v>
      </c>
      <c r="E61">
        <f t="shared" si="1"/>
        <v>23.196235175637984</v>
      </c>
      <c r="G61">
        <f t="shared" si="2"/>
        <v>-0.04</v>
      </c>
      <c r="H61">
        <f>G61*'Freq res'!$C$11/2</f>
        <v>-0.07617955640967873</v>
      </c>
      <c r="I61">
        <f>G61*'Freq res'!$E$11/2</f>
        <v>-0.0299919513423932</v>
      </c>
      <c r="J61">
        <f>$G$18+$G$7/$J$18*(-($A$18^2*'Phi(z,A)'!H50))</f>
        <v>3.0706181098304057</v>
      </c>
      <c r="K61">
        <f t="shared" si="3"/>
        <v>21.55522205280659</v>
      </c>
    </row>
    <row r="62" spans="1:11" ht="12.75">
      <c r="A62">
        <v>0.041</v>
      </c>
      <c r="B62">
        <f>A62*'Freq res'!$C$11/2</f>
        <v>0.0780840453199207</v>
      </c>
      <c r="C62">
        <f>A62*'Freq res'!$E$11/2</f>
        <v>0.03074175012595303</v>
      </c>
      <c r="D62">
        <f>$G$18+$G$7/$J$18*($A$18^2*'Phi(z,A)'!H51)</f>
        <v>3.144883999971601</v>
      </c>
      <c r="E62">
        <f t="shared" si="1"/>
        <v>23.216982146486053</v>
      </c>
      <c r="G62">
        <f t="shared" si="2"/>
        <v>-0.041</v>
      </c>
      <c r="H62">
        <f>G62*'Freq res'!$C$11/2</f>
        <v>-0.0780840453199207</v>
      </c>
      <c r="I62">
        <f>G62*'Freq res'!$E$11/2</f>
        <v>-0.03074175012595303</v>
      </c>
      <c r="J62">
        <f>$G$18+$G$7/$J$18*(-($A$18^2*'Phi(z,A)'!H51))</f>
        <v>3.0697240984505902</v>
      </c>
      <c r="K62">
        <f t="shared" si="3"/>
        <v>21.5359600505045</v>
      </c>
    </row>
    <row r="63" spans="1:11" ht="12.75">
      <c r="A63">
        <v>0.042</v>
      </c>
      <c r="B63">
        <f>A63*'Freq res'!$C$11/2</f>
        <v>0.07998853423016267</v>
      </c>
      <c r="C63">
        <f>A63*'Freq res'!$E$11/2</f>
        <v>0.03149154890951286</v>
      </c>
      <c r="D63">
        <f>$G$18+$G$7/$J$18*($A$18^2*'Phi(z,A)'!H52)</f>
        <v>3.1457779555339793</v>
      </c>
      <c r="E63">
        <f t="shared" si="1"/>
        <v>23.237746376584212</v>
      </c>
      <c r="G63">
        <f t="shared" si="2"/>
        <v>-0.042</v>
      </c>
      <c r="H63">
        <f>G63*'Freq res'!$C$11/2</f>
        <v>-0.07998853423016267</v>
      </c>
      <c r="I63">
        <f>G63*'Freq res'!$E$11/2</f>
        <v>-0.03149154890951286</v>
      </c>
      <c r="J63">
        <f>$G$18+$G$7/$J$18*(-($A$18^2*'Phi(z,A)'!H52))</f>
        <v>3.068830142888212</v>
      </c>
      <c r="K63">
        <f t="shared" si="3"/>
        <v>21.516716461964258</v>
      </c>
    </row>
    <row r="64" spans="1:11" ht="12.75">
      <c r="A64">
        <v>0.043</v>
      </c>
      <c r="B64">
        <f>A64*'Freq res'!$C$11/2</f>
        <v>0.08189302314040463</v>
      </c>
      <c r="C64">
        <f>A64*'Freq res'!$E$11/2</f>
        <v>0.032241347693072686</v>
      </c>
      <c r="D64">
        <f>$G$18+$G$7/$J$18*($A$18^2*'Phi(z,A)'!H53)</f>
        <v>3.1466718539366085</v>
      </c>
      <c r="E64">
        <f t="shared" si="1"/>
        <v>23.258527847829125</v>
      </c>
      <c r="G64">
        <f t="shared" si="2"/>
        <v>-0.043</v>
      </c>
      <c r="H64">
        <f>G64*'Freq res'!$C$11/2</f>
        <v>-0.08189302314040463</v>
      </c>
      <c r="I64">
        <f>G64*'Freq res'!$E$11/2</f>
        <v>-0.032241347693072686</v>
      </c>
      <c r="J64">
        <f>$G$18+$G$7/$J$18*(-($A$18^2*'Phi(z,A)'!H53))</f>
        <v>3.067936244485583</v>
      </c>
      <c r="K64">
        <f t="shared" si="3"/>
        <v>21.497491297441176</v>
      </c>
    </row>
    <row r="65" spans="1:11" ht="12.75">
      <c r="A65">
        <v>0.044</v>
      </c>
      <c r="B65">
        <f>A65*'Freq res'!$C$11/2</f>
        <v>0.0837975120506466</v>
      </c>
      <c r="C65">
        <f>A65*'Freq res'!$E$11/2</f>
        <v>0.03299114647663252</v>
      </c>
      <c r="D65">
        <f>$G$18+$G$7/$J$18*($A$18^2*'Phi(z,A)'!H54)</f>
        <v>3.1475656938373677</v>
      </c>
      <c r="E65">
        <f t="shared" si="1"/>
        <v>23.27932654201905</v>
      </c>
      <c r="G65">
        <f t="shared" si="2"/>
        <v>-0.044</v>
      </c>
      <c r="H65">
        <f>G65*'Freq res'!$C$11/2</f>
        <v>-0.0837975120506466</v>
      </c>
      <c r="I65">
        <f>G65*'Freq res'!$E$11/2</f>
        <v>-0.03299114647663252</v>
      </c>
      <c r="J65">
        <f>$G$18+$G$7/$J$18*(-($A$18^2*'Phi(z,A)'!H54))</f>
        <v>3.0670424045848237</v>
      </c>
      <c r="K65">
        <f t="shared" si="3"/>
        <v>21.478284567103035</v>
      </c>
    </row>
    <row r="66" spans="1:11" ht="12.75">
      <c r="A66">
        <v>0.045</v>
      </c>
      <c r="B66">
        <f>A66*'Freq res'!$C$11/2</f>
        <v>0.08570200096088856</v>
      </c>
      <c r="C66">
        <f>A66*'Freq res'!$E$11/2</f>
        <v>0.03374094526019235</v>
      </c>
      <c r="D66">
        <f>$G$18+$G$7/$J$18*($A$18^2*'Phi(z,A)'!H55)</f>
        <v>3.1484594738943326</v>
      </c>
      <c r="E66">
        <f t="shared" si="1"/>
        <v>23.300142440853783</v>
      </c>
      <c r="G66">
        <f t="shared" si="2"/>
        <v>-0.045</v>
      </c>
      <c r="H66">
        <f>G66*'Freq res'!$C$11/2</f>
        <v>-0.08570200096088856</v>
      </c>
      <c r="I66">
        <f>G66*'Freq res'!$E$11/2</f>
        <v>-0.03374094526019235</v>
      </c>
      <c r="J66">
        <f>$G$18+$G$7/$J$18*(-($A$18^2*'Phi(z,A)'!H55))</f>
        <v>3.066148624527859</v>
      </c>
      <c r="K66">
        <f t="shared" si="3"/>
        <v>21.45909628103022</v>
      </c>
    </row>
    <row r="67" spans="1:11" ht="12.75">
      <c r="A67">
        <v>0.046</v>
      </c>
      <c r="B67">
        <f>A67*'Freq res'!$C$11/2</f>
        <v>0.08760648987113054</v>
      </c>
      <c r="C67">
        <f>A67*'Freq res'!$E$11/2</f>
        <v>0.03449074404375218</v>
      </c>
      <c r="D67">
        <f>$G$18+$G$7/$J$18*($A$18^2*'Phi(z,A)'!H56)</f>
        <v>3.149353192765779</v>
      </c>
      <c r="E67">
        <f t="shared" si="1"/>
        <v>23.320975525934532</v>
      </c>
      <c r="G67">
        <f t="shared" si="2"/>
        <v>-0.046</v>
      </c>
      <c r="H67">
        <f>G67*'Freq res'!$C$11/2</f>
        <v>-0.08760648987113054</v>
      </c>
      <c r="I67">
        <f>G67*'Freq res'!$E$11/2</f>
        <v>-0.03449074404375218</v>
      </c>
      <c r="J67">
        <f>$G$18+$G$7/$J$18*(-($A$18^2*'Phi(z,A)'!H56))</f>
        <v>3.0652549056564125</v>
      </c>
      <c r="K67">
        <f t="shared" si="3"/>
        <v>21.43992644921587</v>
      </c>
    </row>
    <row r="68" spans="1:11" ht="12.75">
      <c r="A68">
        <v>0.047</v>
      </c>
      <c r="B68">
        <f>A68*'Freq res'!$C$11/2</f>
        <v>0.0895109787813725</v>
      </c>
      <c r="C68">
        <f>A68*'Freq res'!$E$11/2</f>
        <v>0.03524054282731201</v>
      </c>
      <c r="D68">
        <f>$G$18+$G$7/$J$18*($A$18^2*'Phi(z,A)'!H57)</f>
        <v>3.1502468491101885</v>
      </c>
      <c r="E68">
        <f t="shared" si="1"/>
        <v>23.341825778763845</v>
      </c>
      <c r="G68">
        <f t="shared" si="2"/>
        <v>-0.047</v>
      </c>
      <c r="H68">
        <f>G68*'Freq res'!$C$11/2</f>
        <v>-0.0895109787813725</v>
      </c>
      <c r="I68">
        <f>G68*'Freq res'!$E$11/2</f>
        <v>-0.03524054282731201</v>
      </c>
      <c r="J68">
        <f>$G$18+$G$7/$J$18*(-($A$18^2*'Phi(z,A)'!H57))</f>
        <v>3.064361249312003</v>
      </c>
      <c r="K68">
        <f t="shared" si="3"/>
        <v>21.420775081566017</v>
      </c>
    </row>
    <row r="69" spans="1:11" ht="12.75">
      <c r="A69">
        <v>0.048</v>
      </c>
      <c r="B69">
        <f>A69*'Freq res'!$C$11/2</f>
        <v>0.09141546769161447</v>
      </c>
      <c r="C69">
        <f>A69*'Freq res'!$E$11/2</f>
        <v>0.03599034161087184</v>
      </c>
      <c r="D69">
        <f>$G$18+$G$7/$J$18*($A$18^2*'Phi(z,A)'!H58)</f>
        <v>3.1511404415862527</v>
      </c>
      <c r="E69">
        <f t="shared" si="1"/>
        <v>23.362693180745488</v>
      </c>
      <c r="G69">
        <f t="shared" si="2"/>
        <v>-0.048</v>
      </c>
      <c r="H69">
        <f>G69*'Freq res'!$C$11/2</f>
        <v>-0.09141546769161447</v>
      </c>
      <c r="I69">
        <f>G69*'Freq res'!$E$11/2</f>
        <v>-0.03599034161087184</v>
      </c>
      <c r="J69">
        <f>$G$18+$G$7/$J$18*(-($A$18^2*'Phi(z,A)'!H58))</f>
        <v>3.0634676568359387</v>
      </c>
      <c r="K69">
        <f t="shared" si="3"/>
        <v>21.401642187899725</v>
      </c>
    </row>
    <row r="70" spans="1:11" ht="12.75">
      <c r="A70">
        <v>0.049</v>
      </c>
      <c r="B70">
        <f>A70*'Freq res'!$C$11/2</f>
        <v>0.09331995660185645</v>
      </c>
      <c r="C70">
        <f>A70*'Freq res'!$E$11/2</f>
        <v>0.03674014039443167</v>
      </c>
      <c r="D70">
        <f>$G$18+$G$7/$J$18*($A$18^2*'Phi(z,A)'!H59)</f>
        <v>3.152033968852877</v>
      </c>
      <c r="E70">
        <f t="shared" si="1"/>
        <v>23.383577713184348</v>
      </c>
      <c r="G70">
        <f t="shared" si="2"/>
        <v>-0.049</v>
      </c>
      <c r="H70">
        <f>G70*'Freq res'!$C$11/2</f>
        <v>-0.09331995660185645</v>
      </c>
      <c r="I70">
        <f>G70*'Freq res'!$E$11/2</f>
        <v>-0.03674014039443167</v>
      </c>
      <c r="J70">
        <f>$G$18+$G$7/$J$18*(-($A$18^2*'Phi(z,A)'!H59))</f>
        <v>3.0625741295693145</v>
      </c>
      <c r="K70">
        <f t="shared" si="3"/>
        <v>21.38252777794927</v>
      </c>
    </row>
    <row r="71" spans="1:11" ht="12.75">
      <c r="A71">
        <v>0.05</v>
      </c>
      <c r="B71">
        <f>A71*'Freq res'!$C$11/2</f>
        <v>0.09522444551209841</v>
      </c>
      <c r="C71">
        <f>A71*'Freq res'!$E$11/2</f>
        <v>0.0374899391779915</v>
      </c>
      <c r="D71">
        <f>$G$18+$G$7/$J$18*($A$18^2*'Phi(z,A)'!H60)</f>
        <v>3.152927429569185</v>
      </c>
      <c r="E71">
        <f t="shared" si="1"/>
        <v>23.40447935728634</v>
      </c>
      <c r="G71">
        <f t="shared" si="2"/>
        <v>-0.05</v>
      </c>
      <c r="H71">
        <f>G71*'Freq res'!$C$11/2</f>
        <v>-0.09522444551209841</v>
      </c>
      <c r="I71">
        <f>G71*'Freq res'!$E$11/2</f>
        <v>-0.0374899391779915</v>
      </c>
      <c r="J71">
        <f>$G$18+$G$7/$J$18*(-($A$18^2*'Phi(z,A)'!H60))</f>
        <v>3.0616806688530063</v>
      </c>
      <c r="K71">
        <f t="shared" si="3"/>
        <v>21.363431861360272</v>
      </c>
    </row>
    <row r="72" spans="1:11" ht="12.75">
      <c r="A72">
        <v>0.051</v>
      </c>
      <c r="B72">
        <f>A72*'Freq res'!$C$11/2</f>
        <v>0.09712893442234037</v>
      </c>
      <c r="C72">
        <f>A72*'Freq res'!$E$11/2</f>
        <v>0.03823973796155133</v>
      </c>
      <c r="D72">
        <f>$G$18+$G$7/$J$18*($A$18^2*'Phi(z,A)'!H61)</f>
        <v>3.153820822394525</v>
      </c>
      <c r="E72">
        <f t="shared" si="1"/>
        <v>23.425398094158318</v>
      </c>
      <c r="G72">
        <f t="shared" si="2"/>
        <v>-0.051</v>
      </c>
      <c r="H72">
        <f>G72*'Freq res'!$C$11/2</f>
        <v>-0.09712893442234037</v>
      </c>
      <c r="I72">
        <f>G72*'Freq res'!$E$11/2</f>
        <v>-0.03823973796155133</v>
      </c>
      <c r="J72">
        <f>$G$18+$G$7/$J$18*(-($A$18^2*'Phi(z,A)'!H61))</f>
        <v>3.0607872760276664</v>
      </c>
      <c r="K72">
        <f t="shared" si="3"/>
        <v>21.34435444769183</v>
      </c>
    </row>
    <row r="73" spans="1:11" ht="12.75">
      <c r="A73">
        <v>0.052</v>
      </c>
      <c r="B73">
        <f>A73*'Freq res'!$C$11/2</f>
        <v>0.09903342333258235</v>
      </c>
      <c r="C73">
        <f>A73*'Freq res'!$E$11/2</f>
        <v>0.03898953674511116</v>
      </c>
      <c r="D73">
        <f>$G$18+$G$7/$J$18*($A$18^2*'Phi(z,A)'!H62)</f>
        <v>3.1547141459884718</v>
      </c>
      <c r="E73">
        <f t="shared" si="1"/>
        <v>23.44633390480795</v>
      </c>
      <c r="G73">
        <f t="shared" si="2"/>
        <v>-0.052</v>
      </c>
      <c r="H73">
        <f>G73*'Freq res'!$C$11/2</f>
        <v>-0.09903342333258235</v>
      </c>
      <c r="I73">
        <f>G73*'Freq res'!$E$11/2</f>
        <v>-0.03898953674511116</v>
      </c>
      <c r="J73">
        <f>$G$18+$G$7/$J$18*(-($A$18^2*'Phi(z,A)'!H62))</f>
        <v>3.0598939524337196</v>
      </c>
      <c r="K73">
        <f t="shared" si="3"/>
        <v>21.325295546416697</v>
      </c>
    </row>
    <row r="74" spans="1:11" ht="12.75">
      <c r="A74">
        <v>0.053</v>
      </c>
      <c r="B74">
        <f>A74*'Freq res'!$C$11/2</f>
        <v>0.10093791224282431</v>
      </c>
      <c r="C74">
        <f>A74*'Freq res'!$E$11/2</f>
        <v>0.03973933552867099</v>
      </c>
      <c r="D74">
        <f>$G$18+$G$7/$J$18*($A$18^2*'Phi(z,A)'!H63)</f>
        <v>3.1556073990108326</v>
      </c>
      <c r="E74">
        <f t="shared" si="1"/>
        <v>23.467286770143655</v>
      </c>
      <c r="G74">
        <f t="shared" si="2"/>
        <v>-0.053</v>
      </c>
      <c r="H74">
        <f>G74*'Freq res'!$C$11/2</f>
        <v>-0.10093791224282431</v>
      </c>
      <c r="I74">
        <f>G74*'Freq res'!$E$11/2</f>
        <v>-0.03973933552867099</v>
      </c>
      <c r="J74">
        <f>$G$18+$G$7/$J$18*(-($A$18^2*'Phi(z,A)'!H63))</f>
        <v>3.0590006994113588</v>
      </c>
      <c r="K74">
        <f t="shared" si="3"/>
        <v>21.306255166921417</v>
      </c>
    </row>
    <row r="75" spans="1:11" ht="12.75">
      <c r="A75">
        <v>0.054</v>
      </c>
      <c r="B75">
        <f>A75*'Freq res'!$C$11/2</f>
        <v>0.10284240115306628</v>
      </c>
      <c r="C75">
        <f>A75*'Freq res'!$E$11/2</f>
        <v>0.04048913431223082</v>
      </c>
      <c r="D75">
        <f>$G$18+$G$7/$J$18*($A$18^2*'Phi(z,A)'!H64)</f>
        <v>3.156500580121652</v>
      </c>
      <c r="E75">
        <f t="shared" si="1"/>
        <v>23.488256670974483</v>
      </c>
      <c r="G75">
        <f t="shared" si="2"/>
        <v>-0.054</v>
      </c>
      <c r="H75">
        <f>G75*'Freq res'!$C$11/2</f>
        <v>-0.10284240115306628</v>
      </c>
      <c r="I75">
        <f>G75*'Freq res'!$E$11/2</f>
        <v>-0.04048913431223082</v>
      </c>
      <c r="J75">
        <f>$G$18+$G$7/$J$18*(-($A$18^2*'Phi(z,A)'!H64))</f>
        <v>3.0581075183005395</v>
      </c>
      <c r="K75">
        <f t="shared" si="3"/>
        <v>21.287233318506466</v>
      </c>
    </row>
    <row r="76" spans="1:11" ht="12.75">
      <c r="A76">
        <v>0.055</v>
      </c>
      <c r="B76">
        <f>A76*'Freq res'!$C$11/2</f>
        <v>0.10474689006330826</v>
      </c>
      <c r="C76">
        <f>A76*'Freq res'!$E$11/2</f>
        <v>0.04123893309579065</v>
      </c>
      <c r="D76">
        <f>$G$18+$G$7/$J$18*($A$18^2*'Phi(z,A)'!H65)</f>
        <v>3.1573936879812146</v>
      </c>
      <c r="E76">
        <f t="shared" si="1"/>
        <v>23.50924358801003</v>
      </c>
      <c r="G76">
        <f t="shared" si="2"/>
        <v>-0.055</v>
      </c>
      <c r="H76">
        <f>G76*'Freq res'!$C$11/2</f>
        <v>-0.10474689006330826</v>
      </c>
      <c r="I76">
        <f>G76*'Freq res'!$E$11/2</f>
        <v>-0.04123893309579065</v>
      </c>
      <c r="J76">
        <f>$G$18+$G$7/$J$18*(-($A$18^2*'Phi(z,A)'!H65))</f>
        <v>3.057214410440977</v>
      </c>
      <c r="K76">
        <f t="shared" si="3"/>
        <v>21.26823001038644</v>
      </c>
    </row>
    <row r="77" spans="1:11" ht="12.75">
      <c r="A77">
        <v>0.056</v>
      </c>
      <c r="B77">
        <f>A77*'Freq res'!$C$11/2</f>
        <v>0.10665137897355022</v>
      </c>
      <c r="C77">
        <f>A77*'Freq res'!$E$11/2</f>
        <v>0.04198873187935048</v>
      </c>
      <c r="D77">
        <f>$G$18+$G$7/$J$18*($A$18^2*'Phi(z,A)'!H66)</f>
        <v>3.1582867212500516</v>
      </c>
      <c r="E77">
        <f t="shared" si="1"/>
        <v>23.530247501860337</v>
      </c>
      <c r="G77">
        <f t="shared" si="2"/>
        <v>-0.056</v>
      </c>
      <c r="H77">
        <f>G77*'Freq res'!$C$11/2</f>
        <v>-0.10665137897355022</v>
      </c>
      <c r="I77">
        <f>G77*'Freq res'!$E$11/2</f>
        <v>-0.04198873187935048</v>
      </c>
      <c r="J77">
        <f>$G$18+$G$7/$J$18*(-($A$18^2*'Phi(z,A)'!H66))</f>
        <v>3.05632137717214</v>
      </c>
      <c r="K77">
        <f t="shared" si="3"/>
        <v>21.24924525169015</v>
      </c>
    </row>
    <row r="78" spans="1:11" ht="12.75">
      <c r="A78">
        <v>0.057</v>
      </c>
      <c r="B78">
        <f>A78*'Freq res'!$C$11/2</f>
        <v>0.10855586788379219</v>
      </c>
      <c r="C78">
        <f>A78*'Freq res'!$E$11/2</f>
        <v>0.042738530662910314</v>
      </c>
      <c r="D78">
        <f>$G$18+$G$7/$J$18*($A$18^2*'Phi(z,A)'!H67)</f>
        <v>3.159179678588944</v>
      </c>
      <c r="E78">
        <f t="shared" si="1"/>
        <v>23.551268393035812</v>
      </c>
      <c r="G78">
        <f t="shared" si="2"/>
        <v>-0.057</v>
      </c>
      <c r="H78">
        <f>G78*'Freq res'!$C$11/2</f>
        <v>-0.10855586788379219</v>
      </c>
      <c r="I78">
        <f>G78*'Freq res'!$E$11/2</f>
        <v>-0.042738530662910314</v>
      </c>
      <c r="J78">
        <f>$G$18+$G$7/$J$18*(-($A$18^2*'Phi(z,A)'!H67))</f>
        <v>3.0554284198332473</v>
      </c>
      <c r="K78">
        <f t="shared" si="3"/>
        <v>21.230279051460833</v>
      </c>
    </row>
    <row r="79" spans="1:11" ht="12.75">
      <c r="A79">
        <v>0.058</v>
      </c>
      <c r="B79">
        <f>A79*'Freq res'!$C$11/2</f>
        <v>0.11046035679403417</v>
      </c>
      <c r="C79">
        <f>A79*'Freq res'!$E$11/2</f>
        <v>0.043488329446470145</v>
      </c>
      <c r="D79">
        <f>$G$18+$G$7/$J$18*($A$18^2*'Phi(z,A)'!H68)</f>
        <v>3.1600725586589284</v>
      </c>
      <c r="E79">
        <f t="shared" si="1"/>
        <v>23.572306241947135</v>
      </c>
      <c r="G79">
        <f t="shared" si="2"/>
        <v>-0.058</v>
      </c>
      <c r="H79">
        <f>G79*'Freq res'!$C$11/2</f>
        <v>-0.11046035679403417</v>
      </c>
      <c r="I79">
        <f>G79*'Freq res'!$E$11/2</f>
        <v>-0.043488329446470145</v>
      </c>
      <c r="J79">
        <f>$G$18+$G$7/$J$18*(-($A$18^2*'Phi(z,A)'!H68))</f>
        <v>3.054535539763263</v>
      </c>
      <c r="K79">
        <f t="shared" si="3"/>
        <v>21.21133141865624</v>
      </c>
    </row>
    <row r="80" spans="1:11" ht="12.75">
      <c r="A80">
        <v>0.059</v>
      </c>
      <c r="B80">
        <f>A80*'Freq res'!$C$11/2</f>
        <v>0.11236484570427611</v>
      </c>
      <c r="C80">
        <f>A80*'Freq res'!$E$11/2</f>
        <v>0.04423812823002997</v>
      </c>
      <c r="D80">
        <f>$G$18+$G$7/$J$18*($A$18^2*'Phi(z,A)'!H69)</f>
        <v>3.1609653601212986</v>
      </c>
      <c r="E80">
        <f t="shared" si="1"/>
        <v>23.59336102890512</v>
      </c>
      <c r="G80">
        <f t="shared" si="2"/>
        <v>-0.059</v>
      </c>
      <c r="H80">
        <f>G80*'Freq res'!$C$11/2</f>
        <v>-0.11236484570427611</v>
      </c>
      <c r="I80">
        <f>G80*'Freq res'!$E$11/2</f>
        <v>-0.04423812823002997</v>
      </c>
      <c r="J80">
        <f>$G$18+$G$7/$J$18*(-($A$18^2*'Phi(z,A)'!H69))</f>
        <v>3.053642738300893</v>
      </c>
      <c r="K80">
        <f t="shared" si="3"/>
        <v>21.192402362148865</v>
      </c>
    </row>
    <row r="81" spans="1:11" ht="12.75">
      <c r="A81">
        <v>0.06</v>
      </c>
      <c r="B81">
        <f>A81*'Freq res'!$C$11/2</f>
        <v>0.11426933461451809</v>
      </c>
      <c r="C81">
        <f>A81*'Freq res'!$E$11/2</f>
        <v>0.0449879270135898</v>
      </c>
      <c r="D81">
        <f>$G$18+$G$7/$J$18*($A$18^2*'Phi(z,A)'!H70)</f>
        <v>3.1618580816376136</v>
      </c>
      <c r="E81">
        <f t="shared" si="1"/>
        <v>23.6144327341207</v>
      </c>
      <c r="G81">
        <f t="shared" si="2"/>
        <v>-0.06</v>
      </c>
      <c r="H81">
        <f>G81*'Freq res'!$C$11/2</f>
        <v>-0.11426933461451809</v>
      </c>
      <c r="I81">
        <f>G81*'Freq res'!$E$11/2</f>
        <v>-0.0449879270135898</v>
      </c>
      <c r="J81">
        <f>$G$18+$G$7/$J$18*(-($A$18^2*'Phi(z,A)'!H70))</f>
        <v>3.052750016784578</v>
      </c>
      <c r="K81">
        <f t="shared" si="3"/>
        <v>21.173491890726023</v>
      </c>
    </row>
    <row r="82" spans="1:11" ht="12.75">
      <c r="A82">
        <v>0.061</v>
      </c>
      <c r="B82">
        <f>A82*'Freq res'!$C$11/2</f>
        <v>0.11617382352476006</v>
      </c>
      <c r="C82">
        <f>A82*'Freq res'!$E$11/2</f>
        <v>0.04573772579714963</v>
      </c>
      <c r="D82">
        <f>$G$18+$G$7/$J$18*($A$18^2*'Phi(z,A)'!H71)</f>
        <v>3.1627507218697004</v>
      </c>
      <c r="E82">
        <f t="shared" si="1"/>
        <v>23.635521337704787</v>
      </c>
      <c r="G82">
        <f t="shared" si="2"/>
        <v>-0.061</v>
      </c>
      <c r="H82">
        <f>G82*'Freq res'!$C$11/2</f>
        <v>-0.11617382352476006</v>
      </c>
      <c r="I82">
        <f>G82*'Freq res'!$E$11/2</f>
        <v>-0.04573772579714963</v>
      </c>
      <c r="J82">
        <f>$G$18+$G$7/$J$18*(-($A$18^2*'Phi(z,A)'!H71))</f>
        <v>3.051857376552491</v>
      </c>
      <c r="K82">
        <f t="shared" si="3"/>
        <v>21.154600013090047</v>
      </c>
    </row>
    <row r="83" spans="1:11" ht="12.75">
      <c r="A83">
        <v>0.062</v>
      </c>
      <c r="B83">
        <f>A83*'Freq res'!$C$11/2</f>
        <v>0.11807831243500203</v>
      </c>
      <c r="C83">
        <f>A83*'Freq res'!$E$11/2</f>
        <v>0.04648752458070946</v>
      </c>
      <c r="D83">
        <f>$G$18+$G$7/$J$18*($A$18^2*'Phi(z,A)'!H72)</f>
        <v>3.1636432794796576</v>
      </c>
      <c r="E83">
        <f t="shared" si="1"/>
        <v>23.656626819668176</v>
      </c>
      <c r="G83">
        <f t="shared" si="2"/>
        <v>-0.062</v>
      </c>
      <c r="H83">
        <f>G83*'Freq res'!$C$11/2</f>
        <v>-0.11807831243500203</v>
      </c>
      <c r="I83">
        <f>G83*'Freq res'!$E$11/2</f>
        <v>-0.04648752458070946</v>
      </c>
      <c r="J83">
        <f>$G$18+$G$7/$J$18*(-($A$18^2*'Phi(z,A)'!H72))</f>
        <v>3.050964818942534</v>
      </c>
      <c r="K83">
        <f t="shared" si="3"/>
        <v>21.135726737858445</v>
      </c>
    </row>
    <row r="84" spans="1:11" ht="12.75">
      <c r="A84">
        <v>0.063</v>
      </c>
      <c r="B84">
        <f>A84*'Freq res'!$C$11/2</f>
        <v>0.119982801345244</v>
      </c>
      <c r="C84">
        <f>A84*'Freq res'!$E$11/2</f>
        <v>0.047237323364269286</v>
      </c>
      <c r="D84">
        <f>$G$18+$G$7/$J$18*($A$18^2*'Phi(z,A)'!H73)</f>
        <v>3.164535753129862</v>
      </c>
      <c r="E84">
        <f t="shared" si="1"/>
        <v>23.67774915992149</v>
      </c>
      <c r="G84">
        <f t="shared" si="2"/>
        <v>-0.063</v>
      </c>
      <c r="H84">
        <f>G84*'Freq res'!$C$11/2</f>
        <v>-0.119982801345244</v>
      </c>
      <c r="I84">
        <f>G84*'Freq res'!$E$11/2</f>
        <v>-0.047237323364269286</v>
      </c>
      <c r="J84">
        <f>$G$18+$G$7/$J$18*(-($A$18^2*'Phi(z,A)'!H73))</f>
        <v>3.0500723452923295</v>
      </c>
      <c r="K84">
        <f t="shared" si="3"/>
        <v>21.116872073564014</v>
      </c>
    </row>
    <row r="85" spans="1:11" ht="12.75">
      <c r="A85">
        <v>0.064</v>
      </c>
      <c r="B85">
        <f>A85*'Freq res'!$C$11/2</f>
        <v>0.12188729025548596</v>
      </c>
      <c r="C85">
        <f>A85*'Freq res'!$E$11/2</f>
        <v>0.04798712214782912</v>
      </c>
      <c r="D85">
        <f>$G$18+$G$7/$J$18*($A$18^2*'Phi(z,A)'!H74)</f>
        <v>3.165428141482971</v>
      </c>
      <c r="E85">
        <f aca="true" t="shared" si="5" ref="E85:E148">EXP(D85)</f>
        <v>23.698888338275058</v>
      </c>
      <c r="G85">
        <f aca="true" t="shared" si="6" ref="G85:G148">-A85</f>
        <v>-0.064</v>
      </c>
      <c r="H85">
        <f>G85*'Freq res'!$C$11/2</f>
        <v>-0.12188729025548596</v>
      </c>
      <c r="I85">
        <f>G85*'Freq res'!$E$11/2</f>
        <v>-0.04798712214782912</v>
      </c>
      <c r="J85">
        <f>$G$18+$G$7/$J$18*(-($A$18^2*'Phi(z,A)'!H74))</f>
        <v>3.0491799569392204</v>
      </c>
      <c r="K85">
        <f aca="true" t="shared" si="7" ref="K85:K148">EXP(J85)</f>
        <v>21.098036028655034</v>
      </c>
    </row>
    <row r="86" spans="1:11" ht="12.75">
      <c r="A86">
        <v>0.065</v>
      </c>
      <c r="B86">
        <f>A86*'Freq res'!$C$11/2</f>
        <v>0.12379177916572794</v>
      </c>
      <c r="C86">
        <f>A86*'Freq res'!$E$11/2</f>
        <v>0.04873692093138895</v>
      </c>
      <c r="D86">
        <f>$G$18+$G$7/$J$18*($A$18^2*'Phi(z,A)'!H75)</f>
        <v>3.1663204432019287</v>
      </c>
      <c r="E86">
        <f t="shared" si="5"/>
        <v>23.720044334438857</v>
      </c>
      <c r="G86">
        <f t="shared" si="6"/>
        <v>-0.065</v>
      </c>
      <c r="H86">
        <f>G86*'Freq res'!$C$11/2</f>
        <v>-0.12379177916572794</v>
      </c>
      <c r="I86">
        <f>G86*'Freq res'!$E$11/2</f>
        <v>-0.04873692093138895</v>
      </c>
      <c r="J86">
        <f>$G$18+$G$7/$J$18*(-($A$18^2*'Phi(z,A)'!H75))</f>
        <v>3.0482876552202627</v>
      </c>
      <c r="K86">
        <f t="shared" si="7"/>
        <v>21.079218611495413</v>
      </c>
    </row>
    <row r="87" spans="1:11" ht="12.75">
      <c r="A87">
        <v>0.066</v>
      </c>
      <c r="B87">
        <f>A87*'Freq res'!$C$11/2</f>
        <v>0.1256962680759699</v>
      </c>
      <c r="C87">
        <f>A87*'Freq res'!$E$11/2</f>
        <v>0.04948671971494878</v>
      </c>
      <c r="D87">
        <f>$G$18+$G$7/$J$18*($A$18^2*'Phi(z,A)'!H76)</f>
        <v>3.1672126569499697</v>
      </c>
      <c r="E87">
        <f t="shared" si="5"/>
        <v>23.741217128022402</v>
      </c>
      <c r="G87">
        <f t="shared" si="6"/>
        <v>-0.066</v>
      </c>
      <c r="H87">
        <f>G87*'Freq res'!$C$11/2</f>
        <v>-0.1256962680759699</v>
      </c>
      <c r="I87">
        <f>G87*'Freq res'!$E$11/2</f>
        <v>-0.04948671971494878</v>
      </c>
      <c r="J87">
        <f>$G$18+$G$7/$J$18*(-($A$18^2*'Phi(z,A)'!H76))</f>
        <v>3.0473954414722217</v>
      </c>
      <c r="K87">
        <f t="shared" si="7"/>
        <v>21.06041983036482</v>
      </c>
    </row>
    <row r="88" spans="1:11" ht="12.75">
      <c r="A88">
        <v>0.067</v>
      </c>
      <c r="B88">
        <f>A88*'Freq res'!$C$11/2</f>
        <v>0.12760075698621187</v>
      </c>
      <c r="C88">
        <f>A88*'Freq res'!$E$11/2</f>
        <v>0.05023651849850861</v>
      </c>
      <c r="D88">
        <f>$G$18+$G$7/$J$18*($A$18^2*'Phi(z,A)'!H77)</f>
        <v>3.1681047813906233</v>
      </c>
      <c r="E88">
        <f t="shared" si="5"/>
        <v>23.762406698534672</v>
      </c>
      <c r="G88">
        <f t="shared" si="6"/>
        <v>-0.067</v>
      </c>
      <c r="H88">
        <f>G88*'Freq res'!$C$11/2</f>
        <v>-0.12760075698621187</v>
      </c>
      <c r="I88">
        <f>G88*'Freq res'!$E$11/2</f>
        <v>-0.05023651849850861</v>
      </c>
      <c r="J88">
        <f>$G$18+$G$7/$J$18*(-($A$18^2*'Phi(z,A)'!H77))</f>
        <v>3.046503317031568</v>
      </c>
      <c r="K88">
        <f t="shared" si="7"/>
        <v>21.04163969345886</v>
      </c>
    </row>
    <row r="89" spans="1:11" ht="12.75">
      <c r="A89">
        <v>0.068</v>
      </c>
      <c r="B89">
        <f>A89*'Freq res'!$C$11/2</f>
        <v>0.12950524589645385</v>
      </c>
      <c r="C89">
        <f>A89*'Freq res'!$E$11/2</f>
        <v>0.05098631728206844</v>
      </c>
      <c r="D89">
        <f>$G$18+$G$7/$J$18*($A$18^2*'Phi(z,A)'!H78)</f>
        <v>3.168996815187718</v>
      </c>
      <c r="E89">
        <f t="shared" si="5"/>
        <v>23.783613025384007</v>
      </c>
      <c r="G89">
        <f t="shared" si="6"/>
        <v>-0.068</v>
      </c>
      <c r="H89">
        <f>G89*'Freq res'!$C$11/2</f>
        <v>-0.12950524589645385</v>
      </c>
      <c r="I89">
        <f>G89*'Freq res'!$E$11/2</f>
        <v>-0.05098631728206844</v>
      </c>
      <c r="J89">
        <f>$G$18+$G$7/$J$18*(-($A$18^2*'Phi(z,A)'!H78))</f>
        <v>3.0456112832344733</v>
      </c>
      <c r="K89">
        <f t="shared" si="7"/>
        <v>21.022878208889242</v>
      </c>
    </row>
    <row r="90" spans="1:11" ht="12.75">
      <c r="A90">
        <v>0.069</v>
      </c>
      <c r="B90">
        <f>A90*'Freq res'!$C$11/2</f>
        <v>0.13140973480669582</v>
      </c>
      <c r="C90">
        <f>A90*'Freq res'!$E$11/2</f>
        <v>0.05173611606562827</v>
      </c>
      <c r="D90">
        <f>$G$18+$G$7/$J$18*($A$18^2*'Phi(z,A)'!H79)</f>
        <v>3.169888757005387</v>
      </c>
      <c r="E90">
        <f t="shared" si="5"/>
        <v>23.804836087878055</v>
      </c>
      <c r="G90">
        <f t="shared" si="6"/>
        <v>-0.069</v>
      </c>
      <c r="H90">
        <f>G90*'Freq res'!$C$11/2</f>
        <v>-0.13140973480669582</v>
      </c>
      <c r="I90">
        <f>G90*'Freq res'!$E$11/2</f>
        <v>-0.05173611606562827</v>
      </c>
      <c r="J90">
        <f>$G$18+$G$7/$J$18*(-($A$18^2*'Phi(z,A)'!H79))</f>
        <v>3.0447193414168043</v>
      </c>
      <c r="K90">
        <f t="shared" si="7"/>
        <v>21.004135384683906</v>
      </c>
    </row>
    <row r="91" spans="1:11" ht="12.75">
      <c r="A91">
        <v>0.07</v>
      </c>
      <c r="B91">
        <f>A91*'Freq res'!$C$11/2</f>
        <v>0.1333142237169378</v>
      </c>
      <c r="C91">
        <f>A91*'Freq res'!$E$11/2</f>
        <v>0.0524859148491881</v>
      </c>
      <c r="D91">
        <f>$G$18+$G$7/$J$18*($A$18^2*'Phi(z,A)'!H80)</f>
        <v>3.170780605508071</v>
      </c>
      <c r="E91">
        <f t="shared" si="5"/>
        <v>23.826075865223643</v>
      </c>
      <c r="G91">
        <f t="shared" si="6"/>
        <v>-0.07</v>
      </c>
      <c r="H91">
        <f>G91*'Freq res'!$C$11/2</f>
        <v>-0.1333142237169378</v>
      </c>
      <c r="I91">
        <f>G91*'Freq res'!$E$11/2</f>
        <v>-0.0524859148491881</v>
      </c>
      <c r="J91">
        <f>$G$18+$G$7/$J$18*(-($A$18^2*'Phi(z,A)'!H80))</f>
        <v>3.0438274929141205</v>
      </c>
      <c r="K91">
        <f t="shared" si="7"/>
        <v>20.985411228787196</v>
      </c>
    </row>
    <row r="92" spans="1:11" ht="12.75">
      <c r="A92">
        <v>0.071</v>
      </c>
      <c r="B92">
        <f>A92*'Freq res'!$C$11/2</f>
        <v>0.13521871262717974</v>
      </c>
      <c r="C92">
        <f>A92*'Freq res'!$E$11/2</f>
        <v>0.05323571363274793</v>
      </c>
      <c r="D92">
        <f>$G$18+$G$7/$J$18*($A$18^2*'Phi(z,A)'!H81)</f>
        <v>3.1716723593605245</v>
      </c>
      <c r="E92">
        <f t="shared" si="5"/>
        <v>23.847332336526755</v>
      </c>
      <c r="G92">
        <f t="shared" si="6"/>
        <v>-0.071</v>
      </c>
      <c r="H92">
        <f>G92*'Freq res'!$C$11/2</f>
        <v>-0.13521871262717974</v>
      </c>
      <c r="I92">
        <f>G92*'Freq res'!$E$11/2</f>
        <v>-0.05323571363274793</v>
      </c>
      <c r="J92">
        <f>$G$18+$G$7/$J$18*(-($A$18^2*'Phi(z,A)'!H81))</f>
        <v>3.042935739061667</v>
      </c>
      <c r="K92">
        <f t="shared" si="7"/>
        <v>20.966705749059997</v>
      </c>
    </row>
    <row r="93" spans="1:11" ht="12.75">
      <c r="A93">
        <v>0.072</v>
      </c>
      <c r="B93">
        <f>A93*'Freq res'!$C$11/2</f>
        <v>0.1371232015374217</v>
      </c>
      <c r="C93">
        <f>A93*'Freq res'!$E$11/2</f>
        <v>0.05398551241630775</v>
      </c>
      <c r="D93">
        <f>$G$18+$G$7/$J$18*($A$18^2*'Phi(z,A)'!H82)</f>
        <v>3.1725640172278187</v>
      </c>
      <c r="E93">
        <f t="shared" si="5"/>
        <v>23.86860548079238</v>
      </c>
      <c r="G93">
        <f t="shared" si="6"/>
        <v>-0.072</v>
      </c>
      <c r="H93">
        <f>G93*'Freq res'!$C$11/2</f>
        <v>-0.1371232015374217</v>
      </c>
      <c r="I93">
        <f>G93*'Freq res'!$E$11/2</f>
        <v>-0.05398551241630775</v>
      </c>
      <c r="J93">
        <f>$G$18+$G$7/$J$18*(-($A$18^2*'Phi(z,A)'!H82))</f>
        <v>3.0420440811943728</v>
      </c>
      <c r="K93">
        <f t="shared" si="7"/>
        <v>20.948018953279924</v>
      </c>
    </row>
    <row r="94" spans="1:11" ht="12.75">
      <c r="A94">
        <v>0.073</v>
      </c>
      <c r="B94">
        <f>A94*'Freq res'!$C$11/2</f>
        <v>0.13902769044766367</v>
      </c>
      <c r="C94">
        <f>A94*'Freq res'!$E$11/2</f>
        <v>0.05473531119986758</v>
      </c>
      <c r="D94">
        <f>$G$18+$G$7/$J$18*($A$18^2*'Phi(z,A)'!H83)</f>
        <v>3.173455577775347</v>
      </c>
      <c r="E94">
        <f t="shared" si="5"/>
        <v>23.889895276924477</v>
      </c>
      <c r="G94">
        <f t="shared" si="6"/>
        <v>-0.073</v>
      </c>
      <c r="H94">
        <f>G94*'Freq res'!$C$11/2</f>
        <v>-0.13902769044766367</v>
      </c>
      <c r="I94">
        <f>G94*'Freq res'!$E$11/2</f>
        <v>-0.05473531119986758</v>
      </c>
      <c r="J94">
        <f>$G$18+$G$7/$J$18*(-($A$18^2*'Phi(z,A)'!H83))</f>
        <v>3.0411525206468446</v>
      </c>
      <c r="K94">
        <f t="shared" si="7"/>
        <v>20.929350849141457</v>
      </c>
    </row>
    <row r="95" spans="1:11" ht="12.75">
      <c r="A95">
        <v>0.074</v>
      </c>
      <c r="B95">
        <f>A95*'Freq res'!$C$11/2</f>
        <v>0.14093217935790564</v>
      </c>
      <c r="C95">
        <f>A95*'Freq res'!$E$11/2</f>
        <v>0.055485109983427414</v>
      </c>
      <c r="D95">
        <f>$G$18+$G$7/$J$18*($A$18^2*'Phi(z,A)'!H84)</f>
        <v>3.1743470396688283</v>
      </c>
      <c r="E95">
        <f t="shared" si="5"/>
        <v>23.911201703725883</v>
      </c>
      <c r="G95">
        <f t="shared" si="6"/>
        <v>-0.074</v>
      </c>
      <c r="H95">
        <f>G95*'Freq res'!$C$11/2</f>
        <v>-0.14093217935790564</v>
      </c>
      <c r="I95">
        <f>G95*'Freq res'!$E$11/2</f>
        <v>-0.055485109983427414</v>
      </c>
      <c r="J95">
        <f>$G$18+$G$7/$J$18*(-($A$18^2*'Phi(z,A)'!H84))</f>
        <v>3.040261058753363</v>
      </c>
      <c r="K95">
        <f t="shared" si="7"/>
        <v>20.910701444256105</v>
      </c>
    </row>
    <row r="96" spans="1:11" ht="12.75">
      <c r="A96">
        <v>0.075</v>
      </c>
      <c r="B96">
        <f>A96*'Freq res'!$C$11/2</f>
        <v>0.14283666826814762</v>
      </c>
      <c r="C96">
        <f>A96*'Freq res'!$E$11/2</f>
        <v>0.056234908766987245</v>
      </c>
      <c r="D96">
        <f>$G$18+$G$7/$J$18*($A$18^2*'Phi(z,A)'!H85)</f>
        <v>3.175238401574313</v>
      </c>
      <c r="E96">
        <f t="shared" si="5"/>
        <v>23.932524739898216</v>
      </c>
      <c r="G96">
        <f t="shared" si="6"/>
        <v>-0.075</v>
      </c>
      <c r="H96">
        <f>G96*'Freq res'!$C$11/2</f>
        <v>-0.14283666826814762</v>
      </c>
      <c r="I96">
        <f>G96*'Freq res'!$E$11/2</f>
        <v>-0.056234908766987245</v>
      </c>
      <c r="J96">
        <f>$G$18+$G$7/$J$18*(-($A$18^2*'Phi(z,A)'!H85))</f>
        <v>3.0393696968478783</v>
      </c>
      <c r="K96">
        <f t="shared" si="7"/>
        <v>20.892070746152555</v>
      </c>
    </row>
    <row r="97" spans="1:11" ht="12.75">
      <c r="A97">
        <v>0.076</v>
      </c>
      <c r="B97">
        <f>A97*'Freq res'!$C$11/2</f>
        <v>0.1447411571783896</v>
      </c>
      <c r="C97">
        <f>A97*'Freq res'!$E$11/2</f>
        <v>0.056984707550547076</v>
      </c>
      <c r="D97">
        <f>$G$18+$G$7/$J$18*($A$18^2*'Phi(z,A)'!H86)</f>
        <v>3.176129662158187</v>
      </c>
      <c r="E97">
        <f t="shared" si="5"/>
        <v>23.953864364041824</v>
      </c>
      <c r="G97">
        <f t="shared" si="6"/>
        <v>-0.076</v>
      </c>
      <c r="H97">
        <f>G97*'Freq res'!$C$11/2</f>
        <v>-0.1447411571783896</v>
      </c>
      <c r="I97">
        <f>G97*'Freq res'!$E$11/2</f>
        <v>-0.056984707550547076</v>
      </c>
      <c r="J97">
        <f>$G$18+$G$7/$J$18*(-($A$18^2*'Phi(z,A)'!H86))</f>
        <v>3.0384784362640045</v>
      </c>
      <c r="K97">
        <f t="shared" si="7"/>
        <v>20.873458762276844</v>
      </c>
    </row>
    <row r="98" spans="1:11" ht="12.75">
      <c r="A98">
        <v>0.077</v>
      </c>
      <c r="B98">
        <f>A98*'Freq res'!$C$11/2</f>
        <v>0.14664564608863154</v>
      </c>
      <c r="C98">
        <f>A98*'Freq res'!$E$11/2</f>
        <v>0.05773450633410691</v>
      </c>
      <c r="D98">
        <f>$G$18+$G$7/$J$18*($A$18^2*'Phi(z,A)'!H87)</f>
        <v>3.177020820087175</v>
      </c>
      <c r="E98">
        <f t="shared" si="5"/>
        <v>23.97522055465568</v>
      </c>
      <c r="G98">
        <f t="shared" si="6"/>
        <v>-0.077</v>
      </c>
      <c r="H98">
        <f>G98*'Freq res'!$C$11/2</f>
        <v>-0.14664564608863154</v>
      </c>
      <c r="I98">
        <f>G98*'Freq res'!$E$11/2</f>
        <v>-0.05773450633410691</v>
      </c>
      <c r="J98">
        <f>$G$18+$G$7/$J$18*(-($A$18^2*'Phi(z,A)'!H87))</f>
        <v>3.0375872783350166</v>
      </c>
      <c r="K98">
        <f t="shared" si="7"/>
        <v>20.8548654999925</v>
      </c>
    </row>
    <row r="99" spans="1:11" ht="12.75">
      <c r="A99">
        <v>0.078</v>
      </c>
      <c r="B99">
        <f>A99*'Freq res'!$C$11/2</f>
        <v>0.1485501349988735</v>
      </c>
      <c r="C99">
        <f>A99*'Freq res'!$E$11/2</f>
        <v>0.05848430511766674</v>
      </c>
      <c r="D99">
        <f>$G$18+$G$7/$J$18*($A$18^2*'Phi(z,A)'!H88)</f>
        <v>3.1779118740283456</v>
      </c>
      <c r="E99">
        <f t="shared" si="5"/>
        <v>23.99659329013732</v>
      </c>
      <c r="G99">
        <f t="shared" si="6"/>
        <v>-0.078</v>
      </c>
      <c r="H99">
        <f>G99*'Freq res'!$C$11/2</f>
        <v>-0.1485501349988735</v>
      </c>
      <c r="I99">
        <f>G99*'Freq res'!$E$11/2</f>
        <v>-0.05848430511766674</v>
      </c>
      <c r="J99">
        <f>$G$18+$G$7/$J$18*(-($A$18^2*'Phi(z,A)'!H88))</f>
        <v>3.036696224393846</v>
      </c>
      <c r="K99">
        <f t="shared" si="7"/>
        <v>20.836290966580727</v>
      </c>
    </row>
    <row r="100" spans="1:11" ht="12.75">
      <c r="A100">
        <v>0.079</v>
      </c>
      <c r="B100">
        <f>A100*'Freq res'!$C$11/2</f>
        <v>0.1504546239091155</v>
      </c>
      <c r="C100">
        <f>A100*'Freq res'!$E$11/2</f>
        <v>0.05923410390122657</v>
      </c>
      <c r="D100">
        <f>$G$18+$G$7/$J$18*($A$18^2*'Phi(z,A)'!H89)</f>
        <v>3.1788028226491174</v>
      </c>
      <c r="E100">
        <f t="shared" si="5"/>
        <v>24.01798254878275</v>
      </c>
      <c r="G100">
        <f t="shared" si="6"/>
        <v>-0.079</v>
      </c>
      <c r="H100">
        <f>G100*'Freq res'!$C$11/2</f>
        <v>-0.1504546239091155</v>
      </c>
      <c r="I100">
        <f>G100*'Freq res'!$E$11/2</f>
        <v>-0.05923410390122657</v>
      </c>
      <c r="J100">
        <f>$G$18+$G$7/$J$18*(-($A$18^2*'Phi(z,A)'!H89))</f>
        <v>3.035805275773074</v>
      </c>
      <c r="K100">
        <f t="shared" si="7"/>
        <v>20.817735169240525</v>
      </c>
    </row>
    <row r="101" spans="1:11" ht="12.75">
      <c r="A101">
        <v>0.08</v>
      </c>
      <c r="B101">
        <f>A101*'Freq res'!$C$11/2</f>
        <v>0.15235911281935746</v>
      </c>
      <c r="C101">
        <f>A101*'Freq res'!$E$11/2</f>
        <v>0.0599839026847864</v>
      </c>
      <c r="D101">
        <f>$G$18+$G$7/$J$18*($A$18^2*'Phi(z,A)'!H90)</f>
        <v>3.1796936646172607</v>
      </c>
      <c r="E101">
        <f t="shared" si="5"/>
        <v>24.039388308786393</v>
      </c>
      <c r="G101">
        <f t="shared" si="6"/>
        <v>-0.08</v>
      </c>
      <c r="H101">
        <f>G101*'Freq res'!$C$11/2</f>
        <v>-0.15235911281935746</v>
      </c>
      <c r="I101">
        <f>G101*'Freq res'!$E$11/2</f>
        <v>-0.0599839026847864</v>
      </c>
      <c r="J101">
        <f>$G$18+$G$7/$J$18*(-($A$18^2*'Phi(z,A)'!H90))</f>
        <v>3.0349144338049308</v>
      </c>
      <c r="K101">
        <f t="shared" si="7"/>
        <v>20.799198115088892</v>
      </c>
    </row>
    <row r="102" spans="1:11" ht="12.75">
      <c r="A102">
        <v>0.081</v>
      </c>
      <c r="B102">
        <f>A102*'Freq res'!$C$11/2</f>
        <v>0.15426360172959944</v>
      </c>
      <c r="C102">
        <f>A102*'Freq res'!$E$11/2</f>
        <v>0.06073370146834623</v>
      </c>
      <c r="D102">
        <f>$G$18+$G$7/$J$18*($A$18^2*'Phi(z,A)'!H91)</f>
        <v>3.1805843986009044</v>
      </c>
      <c r="E102">
        <f t="shared" si="5"/>
        <v>24.060810548240998</v>
      </c>
      <c r="G102">
        <f t="shared" si="6"/>
        <v>-0.081</v>
      </c>
      <c r="H102">
        <f>G102*'Freq res'!$C$11/2</f>
        <v>-0.15426360172959944</v>
      </c>
      <c r="I102">
        <f>G102*'Freq res'!$E$11/2</f>
        <v>-0.06073370146834623</v>
      </c>
      <c r="J102">
        <f>$G$18+$G$7/$J$18*(-($A$18^2*'Phi(z,A)'!H91))</f>
        <v>3.034023699821287</v>
      </c>
      <c r="K102">
        <f t="shared" si="7"/>
        <v>20.780679811160937</v>
      </c>
    </row>
    <row r="103" spans="1:11" ht="12.75">
      <c r="A103">
        <v>0.082</v>
      </c>
      <c r="B103">
        <f>A103*'Freq res'!$C$11/2</f>
        <v>0.1561680906398414</v>
      </c>
      <c r="C103">
        <f>A103*'Freq res'!$E$11/2</f>
        <v>0.06148350025190606</v>
      </c>
      <c r="D103">
        <f>$G$18+$G$7/$J$18*($A$18^2*'Phi(z,A)'!H92)</f>
        <v>3.181475023268538</v>
      </c>
      <c r="E103">
        <f t="shared" si="5"/>
        <v>24.082249245137554</v>
      </c>
      <c r="G103">
        <f t="shared" si="6"/>
        <v>-0.082</v>
      </c>
      <c r="H103">
        <f>G103*'Freq res'!$C$11/2</f>
        <v>-0.1561680906398414</v>
      </c>
      <c r="I103">
        <f>G103*'Freq res'!$E$11/2</f>
        <v>-0.06148350025190606</v>
      </c>
      <c r="J103">
        <f>$G$18+$G$7/$J$18*(-($A$18^2*'Phi(z,A)'!H92))</f>
        <v>3.0331330751536534</v>
      </c>
      <c r="K103">
        <f t="shared" si="7"/>
        <v>20.762180264410098</v>
      </c>
    </row>
    <row r="104" spans="1:11" ht="12.75">
      <c r="A104">
        <v>0.083</v>
      </c>
      <c r="B104">
        <f>A104*'Freq res'!$C$11/2</f>
        <v>0.15807257955008336</v>
      </c>
      <c r="C104">
        <f>A104*'Freq res'!$E$11/2</f>
        <v>0.06223329903546589</v>
      </c>
      <c r="D104">
        <f>$G$18+$G$7/$J$18*($A$18^2*'Phi(z,A)'!H93)</f>
        <v>3.182365537289019</v>
      </c>
      <c r="E104">
        <f t="shared" si="5"/>
        <v>24.10370437736524</v>
      </c>
      <c r="G104">
        <f t="shared" si="6"/>
        <v>-0.083</v>
      </c>
      <c r="H104">
        <f>G104*'Freq res'!$C$11/2</f>
        <v>-0.15807257955008336</v>
      </c>
      <c r="I104">
        <f>G104*'Freq res'!$E$11/2</f>
        <v>-0.06223329903546589</v>
      </c>
      <c r="J104">
        <f>$G$18+$G$7/$J$18*(-($A$18^2*'Phi(z,A)'!H93))</f>
        <v>3.0322425611331725</v>
      </c>
      <c r="K104">
        <f t="shared" si="7"/>
        <v>20.743699481708234</v>
      </c>
    </row>
    <row r="105" spans="1:11" ht="12.75">
      <c r="A105">
        <v>0.084</v>
      </c>
      <c r="B105">
        <f>A105*'Freq res'!$C$11/2</f>
        <v>0.15997706846032533</v>
      </c>
      <c r="C105">
        <f>A105*'Freq res'!$E$11/2</f>
        <v>0.06298309781902572</v>
      </c>
      <c r="D105">
        <f>$G$18+$G$7/$J$18*($A$18^2*'Phi(z,A)'!H94)</f>
        <v>3.1832559393315742</v>
      </c>
      <c r="E105">
        <f t="shared" si="5"/>
        <v>24.12517592271133</v>
      </c>
      <c r="G105">
        <f t="shared" si="6"/>
        <v>-0.084</v>
      </c>
      <c r="H105">
        <f>G105*'Freq res'!$C$11/2</f>
        <v>-0.15997706846032533</v>
      </c>
      <c r="I105">
        <f>G105*'Freq res'!$E$11/2</f>
        <v>-0.06298309781902572</v>
      </c>
      <c r="J105">
        <f>$G$18+$G$7/$J$18*(-($A$18^2*'Phi(z,A)'!H94))</f>
        <v>3.031352159090617</v>
      </c>
      <c r="K105">
        <f t="shared" si="7"/>
        <v>20.72523746984585</v>
      </c>
    </row>
    <row r="106" spans="1:11" ht="12.75">
      <c r="A106">
        <v>0.085</v>
      </c>
      <c r="B106">
        <f>A106*'Freq res'!$C$11/2</f>
        <v>0.1618815573705673</v>
      </c>
      <c r="C106">
        <f>A106*'Freq res'!$E$11/2</f>
        <v>0.06373289660258555</v>
      </c>
      <c r="D106">
        <f>$G$18+$G$7/$J$18*($A$18^2*'Phi(z,A)'!H95)</f>
        <v>3.184146228065807</v>
      </c>
      <c r="E106">
        <f t="shared" si="5"/>
        <v>24.14666385886113</v>
      </c>
      <c r="G106">
        <f t="shared" si="6"/>
        <v>-0.085</v>
      </c>
      <c r="H106">
        <f>G106*'Freq res'!$C$11/2</f>
        <v>-0.1618815573705673</v>
      </c>
      <c r="I106">
        <f>G106*'Freq res'!$E$11/2</f>
        <v>-0.06373289660258555</v>
      </c>
      <c r="J106">
        <f>$G$18+$G$7/$J$18*(-($A$18^2*'Phi(z,A)'!H95))</f>
        <v>3.0304618703563846</v>
      </c>
      <c r="K106">
        <f t="shared" si="7"/>
        <v>20.706794235532218</v>
      </c>
    </row>
    <row r="107" spans="1:11" ht="12.75">
      <c r="A107">
        <v>0.086</v>
      </c>
      <c r="B107">
        <f>A107*'Freq res'!$C$11/2</f>
        <v>0.16378604628080926</v>
      </c>
      <c r="C107">
        <f>A107*'Freq res'!$E$11/2</f>
        <v>0.06448269538614537</v>
      </c>
      <c r="D107">
        <f>$G$18+$G$7/$J$18*($A$18^2*'Phi(z,A)'!H96)</f>
        <v>3.1850364021616993</v>
      </c>
      <c r="E107">
        <f t="shared" si="5"/>
        <v>24.16816816339792</v>
      </c>
      <c r="G107">
        <f t="shared" si="6"/>
        <v>-0.086</v>
      </c>
      <c r="H107">
        <f>G107*'Freq res'!$C$11/2</f>
        <v>-0.16378604628080926</v>
      </c>
      <c r="I107">
        <f>G107*'Freq res'!$E$11/2</f>
        <v>-0.06448269538614537</v>
      </c>
      <c r="J107">
        <f>$G$18+$G$7/$J$18*(-($A$18^2*'Phi(z,A)'!H96))</f>
        <v>3.029571696260492</v>
      </c>
      <c r="K107">
        <f t="shared" si="7"/>
        <v>20.688369785395537</v>
      </c>
    </row>
    <row r="108" spans="1:11" ht="12.75">
      <c r="A108">
        <v>0.087</v>
      </c>
      <c r="B108">
        <f>A108*'Freq res'!$C$11/2</f>
        <v>0.16569053519105123</v>
      </c>
      <c r="C108">
        <f>A108*'Freq res'!$E$11/2</f>
        <v>0.06523249416970521</v>
      </c>
      <c r="D108">
        <f>$G$18+$G$7/$J$18*($A$18^2*'Phi(z,A)'!H97)</f>
        <v>3.1859264602896182</v>
      </c>
      <c r="E108">
        <f t="shared" si="5"/>
        <v>24.189688813802842</v>
      </c>
      <c r="G108">
        <f t="shared" si="6"/>
        <v>-0.087</v>
      </c>
      <c r="H108">
        <f>G108*'Freq res'!$C$11/2</f>
        <v>-0.16569053519105123</v>
      </c>
      <c r="I108">
        <f>G108*'Freq res'!$E$11/2</f>
        <v>-0.06523249416970521</v>
      </c>
      <c r="J108">
        <f>$G$18+$G$7/$J$18*(-($A$18^2*'Phi(z,A)'!H97))</f>
        <v>3.028681638132573</v>
      </c>
      <c r="K108">
        <f t="shared" si="7"/>
        <v>20.669964125983117</v>
      </c>
    </row>
    <row r="109" spans="1:11" ht="12.75">
      <c r="A109">
        <v>0.088</v>
      </c>
      <c r="B109">
        <f>A109*'Freq res'!$C$11/2</f>
        <v>0.1675950241012932</v>
      </c>
      <c r="C109">
        <f>A109*'Freq res'!$E$11/2</f>
        <v>0.06598229295326503</v>
      </c>
      <c r="D109">
        <f>$G$18+$G$7/$J$18*($A$18^2*'Phi(z,A)'!H98)</f>
        <v>3.186816401120319</v>
      </c>
      <c r="E109">
        <f t="shared" si="5"/>
        <v>24.21122578745487</v>
      </c>
      <c r="G109">
        <f t="shared" si="6"/>
        <v>-0.088</v>
      </c>
      <c r="H109">
        <f>G109*'Freq res'!$C$11/2</f>
        <v>-0.1675950241012932</v>
      </c>
      <c r="I109">
        <f>G109*'Freq res'!$E$11/2</f>
        <v>-0.06598229295326503</v>
      </c>
      <c r="J109">
        <f>$G$18+$G$7/$J$18*(-($A$18^2*'Phi(z,A)'!H98))</f>
        <v>3.0277916973018724</v>
      </c>
      <c r="K109">
        <f t="shared" si="7"/>
        <v>20.651577263761528</v>
      </c>
    </row>
    <row r="110" spans="1:11" ht="12.75">
      <c r="A110">
        <v>0.089</v>
      </c>
      <c r="B110">
        <f>A110*'Freq res'!$C$11/2</f>
        <v>0.16949951301153515</v>
      </c>
      <c r="C110">
        <f>A110*'Freq res'!$E$11/2</f>
        <v>0.06673209173682487</v>
      </c>
      <c r="D110">
        <f>$G$18+$G$7/$J$18*($A$18^2*'Phi(z,A)'!H99)</f>
        <v>3.1877062233249505</v>
      </c>
      <c r="E110">
        <f t="shared" si="5"/>
        <v>24.23277906163074</v>
      </c>
      <c r="G110">
        <f t="shared" si="6"/>
        <v>-0.089</v>
      </c>
      <c r="H110">
        <f>G110*'Freq res'!$C$11/2</f>
        <v>-0.16949951301153515</v>
      </c>
      <c r="I110">
        <f>G110*'Freq res'!$E$11/2</f>
        <v>-0.06673209173682487</v>
      </c>
      <c r="J110">
        <f>$G$18+$G$7/$J$18*(-($A$18^2*'Phi(z,A)'!H99))</f>
        <v>3.026901875097241</v>
      </c>
      <c r="K110">
        <f t="shared" si="7"/>
        <v>20.633209205116753</v>
      </c>
    </row>
    <row r="111" spans="1:11" ht="12.75">
      <c r="A111">
        <v>0.09</v>
      </c>
      <c r="B111">
        <f>A111*'Freq res'!$C$11/2</f>
        <v>0.17140400192177713</v>
      </c>
      <c r="C111">
        <f>A111*'Freq res'!$E$11/2</f>
        <v>0.0674818905203847</v>
      </c>
      <c r="D111">
        <f>$G$18+$G$7/$J$18*($A$18^2*'Phi(z,A)'!H100)</f>
        <v>3.1885959255750587</v>
      </c>
      <c r="E111">
        <f t="shared" si="5"/>
        <v>24.25434861350485</v>
      </c>
      <c r="G111">
        <f t="shared" si="6"/>
        <v>-0.09</v>
      </c>
      <c r="H111">
        <f>G111*'Freq res'!$C$11/2</f>
        <v>-0.17140400192177713</v>
      </c>
      <c r="I111">
        <f>G111*'Freq res'!$E$11/2</f>
        <v>-0.0674818905203847</v>
      </c>
      <c r="J111">
        <f>$G$18+$G$7/$J$18*(-($A$18^2*'Phi(z,A)'!H100))</f>
        <v>3.0260121728471328</v>
      </c>
      <c r="K111">
        <f t="shared" si="7"/>
        <v>20.614859956354355</v>
      </c>
    </row>
    <row r="112" spans="1:11" ht="12.75">
      <c r="A112">
        <v>0.091</v>
      </c>
      <c r="B112">
        <f>A112*'Freq res'!$C$11/2</f>
        <v>0.1733084908320191</v>
      </c>
      <c r="C112">
        <f>A112*'Freq res'!$E$11/2</f>
        <v>0.06823168930394452</v>
      </c>
      <c r="D112">
        <f>$G$18+$G$7/$J$18*($A$18^2*'Phi(z,A)'!H101)</f>
        <v>3.1894855065425913</v>
      </c>
      <c r="E112">
        <f t="shared" si="5"/>
        <v>24.275934420149202</v>
      </c>
      <c r="G112">
        <f t="shared" si="6"/>
        <v>-0.091</v>
      </c>
      <c r="H112">
        <f>G112*'Freq res'!$C$11/2</f>
        <v>-0.1733084908320191</v>
      </c>
      <c r="I112">
        <f>G112*'Freq res'!$E$11/2</f>
        <v>-0.06823168930394452</v>
      </c>
      <c r="J112">
        <f>$G$18+$G$7/$J$18*(-($A$18^2*'Phi(z,A)'!H101))</f>
        <v>3.0251225918796</v>
      </c>
      <c r="K112">
        <f t="shared" si="7"/>
        <v>20.59652952369966</v>
      </c>
    </row>
    <row r="113" spans="1:11" ht="12.75">
      <c r="A113">
        <v>0.092</v>
      </c>
      <c r="B113">
        <f>A113*'Freq res'!$C$11/2</f>
        <v>0.17521297974226108</v>
      </c>
      <c r="C113">
        <f>A113*'Freq res'!$E$11/2</f>
        <v>0.06898148808750436</v>
      </c>
      <c r="D113">
        <f>$G$18+$G$7/$J$18*($A$18^2*'Phi(z,A)'!H102)</f>
        <v>3.1903749648999025</v>
      </c>
      <c r="E113">
        <f t="shared" si="5"/>
        <v>24.297536458533347</v>
      </c>
      <c r="G113">
        <f t="shared" si="6"/>
        <v>-0.092</v>
      </c>
      <c r="H113">
        <f>G113*'Freq res'!$C$11/2</f>
        <v>-0.17521297974226108</v>
      </c>
      <c r="I113">
        <f>G113*'Freq res'!$E$11/2</f>
        <v>-0.06898148808750436</v>
      </c>
      <c r="J113">
        <f>$G$18+$G$7/$J$18*(-($A$18^2*'Phi(z,A)'!H102))</f>
        <v>3.024233133522289</v>
      </c>
      <c r="K113">
        <f t="shared" si="7"/>
        <v>20.5782179132979</v>
      </c>
    </row>
    <row r="114" spans="1:11" ht="12.75">
      <c r="A114">
        <v>0.093</v>
      </c>
      <c r="B114">
        <f>A114*'Freq res'!$C$11/2</f>
        <v>0.17711746865250305</v>
      </c>
      <c r="C114">
        <f>A114*'Freq res'!$E$11/2</f>
        <v>0.06973128687106418</v>
      </c>
      <c r="D114">
        <f>$G$18+$G$7/$J$18*($A$18^2*'Phi(z,A)'!H103)</f>
        <v>3.191264299319758</v>
      </c>
      <c r="E114">
        <f t="shared" si="5"/>
        <v>24.319154705524344</v>
      </c>
      <c r="G114">
        <f t="shared" si="6"/>
        <v>-0.093</v>
      </c>
      <c r="H114">
        <f>G114*'Freq res'!$C$11/2</f>
        <v>-0.17711746865250305</v>
      </c>
      <c r="I114">
        <f>G114*'Freq res'!$E$11/2</f>
        <v>-0.06973128687106418</v>
      </c>
      <c r="J114">
        <f>$G$18+$G$7/$J$18*(-($A$18^2*'Phi(z,A)'!H103))</f>
        <v>3.0233437991024332</v>
      </c>
      <c r="K114">
        <f t="shared" si="7"/>
        <v>20.559925131214356</v>
      </c>
    </row>
    <row r="115" spans="1:11" ht="12.75">
      <c r="A115">
        <v>0.094</v>
      </c>
      <c r="B115">
        <f>A115*'Freq res'!$C$11/2</f>
        <v>0.179021957562745</v>
      </c>
      <c r="C115">
        <f>A115*'Freq res'!$E$11/2</f>
        <v>0.07048108565462402</v>
      </c>
      <c r="D115">
        <f>$G$18+$G$7/$J$18*($A$18^2*'Phi(z,A)'!H104)</f>
        <v>3.192153508475338</v>
      </c>
      <c r="E115">
        <f t="shared" si="5"/>
        <v>24.34078913788661</v>
      </c>
      <c r="G115">
        <f t="shared" si="6"/>
        <v>-0.094</v>
      </c>
      <c r="H115">
        <f>G115*'Freq res'!$C$11/2</f>
        <v>-0.179021957562745</v>
      </c>
      <c r="I115">
        <f>G115*'Freq res'!$E$11/2</f>
        <v>-0.07048108565462402</v>
      </c>
      <c r="J115">
        <f>$G$18+$G$7/$J$18*(-($A$18^2*'Phi(z,A)'!H104))</f>
        <v>3.0224545899468533</v>
      </c>
      <c r="K115">
        <f t="shared" si="7"/>
        <v>20.54165118343457</v>
      </c>
    </row>
    <row r="116" spans="1:11" ht="12.75">
      <c r="A116">
        <v>0.095</v>
      </c>
      <c r="B116">
        <f>A116*'Freq res'!$C$11/2</f>
        <v>0.18092644647298697</v>
      </c>
      <c r="C116">
        <f>A116*'Freq res'!$E$11/2</f>
        <v>0.07123088443818384</v>
      </c>
      <c r="D116">
        <f>$G$18+$G$7/$J$18*($A$18^2*'Phi(z,A)'!H105)</f>
        <v>3.193042591040243</v>
      </c>
      <c r="E116">
        <f t="shared" si="5"/>
        <v>24.36243973228196</v>
      </c>
      <c r="G116">
        <f t="shared" si="6"/>
        <v>-0.095</v>
      </c>
      <c r="H116">
        <f>G116*'Freq res'!$C$11/2</f>
        <v>-0.18092644647298697</v>
      </c>
      <c r="I116">
        <f>G116*'Freq res'!$E$11/2</f>
        <v>-0.07123088443818384</v>
      </c>
      <c r="J116">
        <f>$G$18+$G$7/$J$18*(-($A$18^2*'Phi(z,A)'!H105))</f>
        <v>3.0215655073819483</v>
      </c>
      <c r="K116">
        <f t="shared" si="7"/>
        <v>20.523396075864454</v>
      </c>
    </row>
    <row r="117" spans="1:11" ht="12.75">
      <c r="A117">
        <v>0.096</v>
      </c>
      <c r="B117">
        <f>A117*'Freq res'!$C$11/2</f>
        <v>0.18283093538322895</v>
      </c>
      <c r="C117">
        <f>A117*'Freq res'!$E$11/2</f>
        <v>0.07198068322174368</v>
      </c>
      <c r="D117">
        <f>$G$18+$G$7/$J$18*($A$18^2*'Phi(z,A)'!H106)</f>
        <v>3.193931545688497</v>
      </c>
      <c r="E117">
        <f t="shared" si="5"/>
        <v>24.384106465269454</v>
      </c>
      <c r="G117">
        <f t="shared" si="6"/>
        <v>-0.096</v>
      </c>
      <c r="H117">
        <f>G117*'Freq res'!$C$11/2</f>
        <v>-0.18283093538322895</v>
      </c>
      <c r="I117">
        <f>G117*'Freq res'!$E$11/2</f>
        <v>-0.07198068322174368</v>
      </c>
      <c r="J117">
        <f>$G$18+$G$7/$J$18*(-($A$18^2*'Phi(z,A)'!H106))</f>
        <v>3.0206765527336943</v>
      </c>
      <c r="K117">
        <f t="shared" si="7"/>
        <v>20.505159814330504</v>
      </c>
    </row>
    <row r="118" spans="1:11" ht="12.75">
      <c r="A118">
        <v>0.097</v>
      </c>
      <c r="B118">
        <f>A118*'Freq res'!$C$11/2</f>
        <v>0.18473542429347092</v>
      </c>
      <c r="C118">
        <f>A118*'Freq res'!$E$11/2</f>
        <v>0.0727304820053035</v>
      </c>
      <c r="D118">
        <f>$G$18+$G$7/$J$18*($A$18^2*'Phi(z,A)'!H107)</f>
        <v>3.194820371094553</v>
      </c>
      <c r="E118">
        <f t="shared" si="5"/>
        <v>24.405789313305384</v>
      </c>
      <c r="G118">
        <f t="shared" si="6"/>
        <v>-0.097</v>
      </c>
      <c r="H118">
        <f>G118*'Freq res'!$C$11/2</f>
        <v>-0.18473542429347092</v>
      </c>
      <c r="I118">
        <f>G118*'Freq res'!$E$11/2</f>
        <v>-0.0727304820053035</v>
      </c>
      <c r="J118">
        <f>$G$18+$G$7/$J$18*(-($A$18^2*'Phi(z,A)'!H107))</f>
        <v>3.0197877273276386</v>
      </c>
      <c r="K118">
        <f t="shared" si="7"/>
        <v>20.486942404579935</v>
      </c>
    </row>
    <row r="119" spans="1:11" ht="12.75">
      <c r="A119">
        <v>0.098</v>
      </c>
      <c r="B119">
        <f>A119*'Freq res'!$C$11/2</f>
        <v>0.1866399132037129</v>
      </c>
      <c r="C119">
        <f>A119*'Freq res'!$E$11/2</f>
        <v>0.07348028078886334</v>
      </c>
      <c r="D119">
        <f>$G$18+$G$7/$J$18*($A$18^2*'Phi(z,A)'!H108)</f>
        <v>3.195709065933297</v>
      </c>
      <c r="E119">
        <f t="shared" si="5"/>
        <v>24.427488252743224</v>
      </c>
      <c r="G119">
        <f t="shared" si="6"/>
        <v>-0.098</v>
      </c>
      <c r="H119">
        <f>G119*'Freq res'!$C$11/2</f>
        <v>-0.1866399132037129</v>
      </c>
      <c r="I119">
        <f>G119*'Freq res'!$E$11/2</f>
        <v>-0.07348028078886334</v>
      </c>
      <c r="J119">
        <f>$G$18+$G$7/$J$18*(-($A$18^2*'Phi(z,A)'!H108))</f>
        <v>3.0188990324888945</v>
      </c>
      <c r="K119">
        <f t="shared" si="7"/>
        <v>20.46874385228082</v>
      </c>
    </row>
    <row r="120" spans="1:11" ht="12.75">
      <c r="A120">
        <v>0.099</v>
      </c>
      <c r="B120">
        <f>A120*'Freq res'!$C$11/2</f>
        <v>0.18854440211395487</v>
      </c>
      <c r="C120">
        <f>A120*'Freq res'!$E$11/2</f>
        <v>0.07423007957242317</v>
      </c>
      <c r="D120">
        <f>$G$18+$G$7/$J$18*($A$18^2*'Phi(z,A)'!H109)</f>
        <v>3.1965976288800517</v>
      </c>
      <c r="E120">
        <f t="shared" si="5"/>
        <v>24.449203259833496</v>
      </c>
      <c r="G120">
        <f t="shared" si="6"/>
        <v>-0.099</v>
      </c>
      <c r="H120">
        <f>G120*'Freq res'!$C$11/2</f>
        <v>-0.18854440211395487</v>
      </c>
      <c r="I120">
        <f>G120*'Freq res'!$E$11/2</f>
        <v>-0.07423007957242317</v>
      </c>
      <c r="J120">
        <f>$G$18+$G$7/$J$18*(-($A$18^2*'Phi(z,A)'!H109))</f>
        <v>3.0180104695421397</v>
      </c>
      <c r="K120">
        <f t="shared" si="7"/>
        <v>20.45056416302234</v>
      </c>
    </row>
    <row r="121" spans="1:11" ht="12.75">
      <c r="A121">
        <v>0.1</v>
      </c>
      <c r="B121">
        <f>A121*'Freq res'!$C$11/2</f>
        <v>0.19044889102419682</v>
      </c>
      <c r="C121">
        <f>A121*'Freq res'!$E$11/2</f>
        <v>0.074979878355983</v>
      </c>
      <c r="D121">
        <f>$G$18+$G$7/$J$18*($A$18^2*'Phi(z,A)'!H110)</f>
        <v>3.197486058610583</v>
      </c>
      <c r="E121">
        <f t="shared" si="5"/>
        <v>24.470934310723806</v>
      </c>
      <c r="G121">
        <f t="shared" si="6"/>
        <v>-0.1</v>
      </c>
      <c r="H121">
        <f>G121*'Freq res'!$C$11/2</f>
        <v>-0.19044889102419682</v>
      </c>
      <c r="I121">
        <f>G121*'Freq res'!$E$11/2</f>
        <v>-0.074979878355983</v>
      </c>
      <c r="J121">
        <f>$G$18+$G$7/$J$18*(-($A$18^2*'Phi(z,A)'!H110))</f>
        <v>3.0171220398116083</v>
      </c>
      <c r="K121">
        <f t="shared" si="7"/>
        <v>20.43240334231483</v>
      </c>
    </row>
    <row r="122" spans="1:11" ht="12.75">
      <c r="A122">
        <v>0.101</v>
      </c>
      <c r="B122">
        <f>A122*'Freq res'!$C$11/2</f>
        <v>0.1923533799344388</v>
      </c>
      <c r="C122">
        <f>A122*'Freq res'!$E$11/2</f>
        <v>0.07572967713954283</v>
      </c>
      <c r="D122">
        <f>$G$18+$G$7/$J$18*($A$18^2*'Phi(z,A)'!H111)</f>
        <v>3.198374353801102</v>
      </c>
      <c r="E122">
        <f t="shared" si="5"/>
        <v>24.492681381458706</v>
      </c>
      <c r="G122">
        <f t="shared" si="6"/>
        <v>-0.101</v>
      </c>
      <c r="H122">
        <f>G122*'Freq res'!$C$11/2</f>
        <v>-0.1923533799344388</v>
      </c>
      <c r="I122">
        <f>G122*'Freq res'!$E$11/2</f>
        <v>-0.07572967713954283</v>
      </c>
      <c r="J122">
        <f>$G$18+$G$7/$J$18*(-($A$18^2*'Phi(z,A)'!H111))</f>
        <v>3.0162337446210894</v>
      </c>
      <c r="K122">
        <f t="shared" si="7"/>
        <v>20.41426139559006</v>
      </c>
    </row>
    <row r="123" spans="1:11" ht="12.75">
      <c r="A123">
        <v>0.102</v>
      </c>
      <c r="B123">
        <f>A123*'Freq res'!$C$11/2</f>
        <v>0.19425786884468074</v>
      </c>
      <c r="C123">
        <f>A123*'Freq res'!$E$11/2</f>
        <v>0.07647947592310265</v>
      </c>
      <c r="D123">
        <f>$G$18+$G$7/$J$18*($A$18^2*'Phi(z,A)'!H112)</f>
        <v>3.1992625131282706</v>
      </c>
      <c r="E123">
        <f t="shared" si="5"/>
        <v>24.514444447979667</v>
      </c>
      <c r="G123">
        <f t="shared" si="6"/>
        <v>-0.102</v>
      </c>
      <c r="H123">
        <f>G123*'Freq res'!$C$11/2</f>
        <v>-0.19425786884468074</v>
      </c>
      <c r="I123">
        <f>G123*'Freq res'!$E$11/2</f>
        <v>-0.07647947592310265</v>
      </c>
      <c r="J123">
        <f>$G$18+$G$7/$J$18*(-($A$18^2*'Phi(z,A)'!H112))</f>
        <v>3.015345585293921</v>
      </c>
      <c r="K123">
        <f t="shared" si="7"/>
        <v>20.396138328201307</v>
      </c>
    </row>
    <row r="124" spans="1:11" ht="12.75">
      <c r="A124">
        <v>0.103</v>
      </c>
      <c r="B124">
        <f>A124*'Freq res'!$C$11/2</f>
        <v>0.19616235775492272</v>
      </c>
      <c r="C124">
        <f>A124*'Freq res'!$E$11/2</f>
        <v>0.07722927470666248</v>
      </c>
      <c r="D124">
        <f>$G$18+$G$7/$J$18*($A$18^2*'Phi(z,A)'!H113)</f>
        <v>3.2001505352692057</v>
      </c>
      <c r="E124">
        <f t="shared" si="5"/>
        <v>24.53622348612502</v>
      </c>
      <c r="G124">
        <f t="shared" si="6"/>
        <v>-0.103</v>
      </c>
      <c r="H124">
        <f>G124*'Freq res'!$C$11/2</f>
        <v>-0.19616235775492272</v>
      </c>
      <c r="I124">
        <f>G124*'Freq res'!$E$11/2</f>
        <v>-0.07722927470666248</v>
      </c>
      <c r="J124">
        <f>$G$18+$G$7/$J$18*(-($A$18^2*'Phi(z,A)'!H113))</f>
        <v>3.0144575631529857</v>
      </c>
      <c r="K124">
        <f t="shared" si="7"/>
        <v>20.378034145423587</v>
      </c>
    </row>
    <row r="125" spans="1:11" ht="12.75">
      <c r="A125">
        <v>0.104</v>
      </c>
      <c r="B125">
        <f>A125*'Freq res'!$C$11/2</f>
        <v>0.1980668466651647</v>
      </c>
      <c r="C125">
        <f>A125*'Freq res'!$E$11/2</f>
        <v>0.07797907349022232</v>
      </c>
      <c r="D125">
        <f>$G$18+$G$7/$J$18*($A$18^2*'Phi(z,A)'!H114)</f>
        <v>3.201038418901484</v>
      </c>
      <c r="E125">
        <f t="shared" si="5"/>
        <v>24.55801847162991</v>
      </c>
      <c r="G125">
        <f t="shared" si="6"/>
        <v>-0.104</v>
      </c>
      <c r="H125">
        <f>G125*'Freq res'!$C$11/2</f>
        <v>-0.1980668466651647</v>
      </c>
      <c r="I125">
        <f>G125*'Freq res'!$E$11/2</f>
        <v>-0.07797907349022232</v>
      </c>
      <c r="J125">
        <f>$G$18+$G$7/$J$18*(-($A$18^2*'Phi(z,A)'!H114))</f>
        <v>3.013569679520707</v>
      </c>
      <c r="K125">
        <f t="shared" si="7"/>
        <v>20.35994885245377</v>
      </c>
    </row>
    <row r="126" spans="1:11" ht="12.75">
      <c r="A126">
        <v>0.105</v>
      </c>
      <c r="B126">
        <f>A126*'Freq res'!$C$11/2</f>
        <v>0.19997133557540667</v>
      </c>
      <c r="C126">
        <f>A126*'Freq res'!$E$11/2</f>
        <v>0.07872887227378214</v>
      </c>
      <c r="D126">
        <f>$G$18+$G$7/$J$18*($A$18^2*'Phi(z,A)'!H115)</f>
        <v>3.2019261627031472</v>
      </c>
      <c r="E126">
        <f t="shared" si="5"/>
        <v>24.579829380126228</v>
      </c>
      <c r="G126">
        <f t="shared" si="6"/>
        <v>-0.105</v>
      </c>
      <c r="H126">
        <f>G126*'Freq res'!$C$11/2</f>
        <v>-0.19997133557540667</v>
      </c>
      <c r="I126">
        <f>G126*'Freq res'!$E$11/2</f>
        <v>-0.07872887227378214</v>
      </c>
      <c r="J126">
        <f>$G$18+$G$7/$J$18*(-($A$18^2*'Phi(z,A)'!H115))</f>
        <v>3.012681935719044</v>
      </c>
      <c r="K126">
        <f t="shared" si="7"/>
        <v>20.34188245441076</v>
      </c>
    </row>
    <row r="127" spans="1:11" ht="12.75">
      <c r="A127">
        <v>0.106</v>
      </c>
      <c r="B127">
        <f>A127*'Freq res'!$C$11/2</f>
        <v>0.20187582448564861</v>
      </c>
      <c r="C127">
        <f>A127*'Freq res'!$E$11/2</f>
        <v>0.07947867105734198</v>
      </c>
      <c r="D127">
        <f>$G$18+$G$7/$J$18*($A$18^2*'Phi(z,A)'!H116)</f>
        <v>3.2028137653527025</v>
      </c>
      <c r="E127">
        <f t="shared" si="5"/>
        <v>24.601656187142513</v>
      </c>
      <c r="G127">
        <f t="shared" si="6"/>
        <v>-0.106</v>
      </c>
      <c r="H127">
        <f>G127*'Freq res'!$C$11/2</f>
        <v>-0.20187582448564861</v>
      </c>
      <c r="I127">
        <f>G127*'Freq res'!$E$11/2</f>
        <v>-0.07947867105734198</v>
      </c>
      <c r="J127">
        <f>$G$18+$G$7/$J$18*(-($A$18^2*'Phi(z,A)'!H116))</f>
        <v>3.011794333069489</v>
      </c>
      <c r="K127">
        <f t="shared" si="7"/>
        <v>20.323834956335716</v>
      </c>
    </row>
    <row r="128" spans="1:11" ht="12.75">
      <c r="A128">
        <v>0.107</v>
      </c>
      <c r="B128">
        <f>A128*'Freq res'!$C$11/2</f>
        <v>0.2037803133958906</v>
      </c>
      <c r="C128">
        <f>A128*'Freq res'!$E$11/2</f>
        <v>0.0802284698409018</v>
      </c>
      <c r="D128">
        <f>$G$18+$G$7/$J$18*($A$18^2*'Phi(z,A)'!H117)</f>
        <v>3.203701225529133</v>
      </c>
      <c r="E128">
        <f t="shared" si="5"/>
        <v>24.623498868104</v>
      </c>
      <c r="G128">
        <f t="shared" si="6"/>
        <v>-0.107</v>
      </c>
      <c r="H128">
        <f>G128*'Freq res'!$C$11/2</f>
        <v>-0.2037803133958906</v>
      </c>
      <c r="I128">
        <f>G128*'Freq res'!$E$11/2</f>
        <v>-0.0802284698409018</v>
      </c>
      <c r="J128">
        <f>$G$18+$G$7/$J$18*(-($A$18^2*'Phi(z,A)'!H117))</f>
        <v>3.0109068728930586</v>
      </c>
      <c r="K128">
        <f t="shared" si="7"/>
        <v>20.305806363192104</v>
      </c>
    </row>
    <row r="129" spans="1:11" ht="12.75">
      <c r="A129">
        <v>0.108</v>
      </c>
      <c r="B129">
        <f>A129*'Freq res'!$C$11/2</f>
        <v>0.20568480230613256</v>
      </c>
      <c r="C129">
        <f>A129*'Freq res'!$E$11/2</f>
        <v>0.08097826862446164</v>
      </c>
      <c r="D129">
        <f>$G$18+$G$7/$J$18*($A$18^2*'Phi(z,A)'!H118)</f>
        <v>3.204588541911896</v>
      </c>
      <c r="E129">
        <f t="shared" si="5"/>
        <v>24.64535739833245</v>
      </c>
      <c r="G129">
        <f t="shared" si="6"/>
        <v>-0.108</v>
      </c>
      <c r="H129">
        <f>G129*'Freq res'!$C$11/2</f>
        <v>-0.20568480230613256</v>
      </c>
      <c r="I129">
        <f>G129*'Freq res'!$E$11/2</f>
        <v>-0.08097826862446164</v>
      </c>
      <c r="J129">
        <f>$G$18+$G$7/$J$18*(-($A$18^2*'Phi(z,A)'!H118))</f>
        <v>3.0100195565102954</v>
      </c>
      <c r="K129">
        <f t="shared" si="7"/>
        <v>20.28779667986599</v>
      </c>
    </row>
    <row r="130" spans="1:11" ht="12.75">
      <c r="A130">
        <v>0.109</v>
      </c>
      <c r="B130">
        <f>A130*'Freq res'!$C$11/2</f>
        <v>0.20758929121637454</v>
      </c>
      <c r="C130">
        <f>A130*'Freq res'!$E$11/2</f>
        <v>0.08172806740802147</v>
      </c>
      <c r="D130">
        <f>$G$18+$G$7/$J$18*($A$18^2*'Phi(z,A)'!H119)</f>
        <v>3.205475713180933</v>
      </c>
      <c r="E130">
        <f t="shared" si="5"/>
        <v>24.667231753046185</v>
      </c>
      <c r="G130">
        <f t="shared" si="6"/>
        <v>-0.109</v>
      </c>
      <c r="H130">
        <f>G130*'Freq res'!$C$11/2</f>
        <v>-0.20758929121637454</v>
      </c>
      <c r="I130">
        <f>G130*'Freq res'!$E$11/2</f>
        <v>-0.08172806740802147</v>
      </c>
      <c r="J130">
        <f>$G$18+$G$7/$J$18*(-($A$18^2*'Phi(z,A)'!H119))</f>
        <v>3.0091323852412586</v>
      </c>
      <c r="K130">
        <f t="shared" si="7"/>
        <v>20.269805911166106</v>
      </c>
    </row>
    <row r="131" spans="1:11" ht="12.75">
      <c r="A131">
        <v>0.11</v>
      </c>
      <c r="B131">
        <f>A131*'Freq res'!$C$11/2</f>
        <v>0.2094937801266165</v>
      </c>
      <c r="C131">
        <f>A131*'Freq res'!$E$11/2</f>
        <v>0.0824778661915813</v>
      </c>
      <c r="D131">
        <f>$G$18+$G$7/$J$18*($A$18^2*'Phi(z,A)'!H120)</f>
        <v>3.206362738016669</v>
      </c>
      <c r="E131">
        <f t="shared" si="5"/>
        <v>24.689121907359976</v>
      </c>
      <c r="G131">
        <f t="shared" si="6"/>
        <v>-0.11</v>
      </c>
      <c r="H131">
        <f>G131*'Freq res'!$C$11/2</f>
        <v>-0.2094937801266165</v>
      </c>
      <c r="I131">
        <f>G131*'Freq res'!$E$11/2</f>
        <v>-0.0824778661915813</v>
      </c>
      <c r="J131">
        <f>$G$18+$G$7/$J$18*(-($A$18^2*'Phi(z,A)'!H120))</f>
        <v>3.0082453604055224</v>
      </c>
      <c r="K131">
        <f t="shared" si="7"/>
        <v>20.251834061824077</v>
      </c>
    </row>
    <row r="132" spans="1:11" ht="12.75">
      <c r="A132">
        <v>0.111</v>
      </c>
      <c r="B132">
        <f>A132*'Freq res'!$C$11/2</f>
        <v>0.21139826903685846</v>
      </c>
      <c r="C132">
        <f>A132*'Freq res'!$E$11/2</f>
        <v>0.08322766497514113</v>
      </c>
      <c r="D132">
        <f>$G$18+$G$7/$J$18*($A$18^2*'Phi(z,A)'!H121)</f>
        <v>3.207249615100022</v>
      </c>
      <c r="E132">
        <f t="shared" si="5"/>
        <v>24.711027836285055</v>
      </c>
      <c r="G132">
        <f t="shared" si="6"/>
        <v>-0.111</v>
      </c>
      <c r="H132">
        <f>G132*'Freq res'!$C$11/2</f>
        <v>-0.21139826903685846</v>
      </c>
      <c r="I132">
        <f>G132*'Freq res'!$E$11/2</f>
        <v>-0.08322766497514113</v>
      </c>
      <c r="J132">
        <f>$G$18+$G$7/$J$18*(-($A$18^2*'Phi(z,A)'!H121))</f>
        <v>3.0073584833221694</v>
      </c>
      <c r="K132">
        <f t="shared" si="7"/>
        <v>20.233881136494546</v>
      </c>
    </row>
    <row r="133" spans="1:11" ht="12.75">
      <c r="A133">
        <v>0.112</v>
      </c>
      <c r="B133">
        <f>A133*'Freq res'!$C$11/2</f>
        <v>0.21330275794710044</v>
      </c>
      <c r="C133">
        <f>A133*'Freq res'!$E$11/2</f>
        <v>0.08397746375870097</v>
      </c>
      <c r="D133">
        <f>$G$18+$G$7/$J$18*($A$18^2*'Phi(z,A)'!H122)</f>
        <v>3.2081363431124026</v>
      </c>
      <c r="E133">
        <f t="shared" si="5"/>
        <v>24.73294951472899</v>
      </c>
      <c r="G133">
        <f t="shared" si="6"/>
        <v>-0.112</v>
      </c>
      <c r="H133">
        <f>G133*'Freq res'!$C$11/2</f>
        <v>-0.21330275794710044</v>
      </c>
      <c r="I133">
        <f>G133*'Freq res'!$E$11/2</f>
        <v>-0.08397746375870097</v>
      </c>
      <c r="J133">
        <f>$G$18+$G$7/$J$18*(-($A$18^2*'Phi(z,A)'!H122))</f>
        <v>3.006471755309789</v>
      </c>
      <c r="K133">
        <f t="shared" si="7"/>
        <v>20.215947139755386</v>
      </c>
    </row>
    <row r="134" spans="1:11" ht="12.75">
      <c r="A134">
        <v>0.113</v>
      </c>
      <c r="B134">
        <f>A134*'Freq res'!$C$11/2</f>
        <v>0.2152072468573424</v>
      </c>
      <c r="C134">
        <f>A134*'Freq res'!$E$11/2</f>
        <v>0.08472726254226079</v>
      </c>
      <c r="D134">
        <f>$G$18+$G$7/$J$18*($A$18^2*'Phi(z,A)'!H123)</f>
        <v>3.2090229207357215</v>
      </c>
      <c r="E134">
        <f t="shared" si="5"/>
        <v>24.75488691749569</v>
      </c>
      <c r="G134">
        <f t="shared" si="6"/>
        <v>-0.113</v>
      </c>
      <c r="H134">
        <f>G134*'Freq res'!$C$11/2</f>
        <v>-0.2152072468573424</v>
      </c>
      <c r="I134">
        <f>G134*'Freq res'!$E$11/2</f>
        <v>-0.08472726254226079</v>
      </c>
      <c r="J134">
        <f>$G$18+$G$7/$J$18*(-($A$18^2*'Phi(z,A)'!H123))</f>
        <v>3.00558517768647</v>
      </c>
      <c r="K134">
        <f t="shared" si="7"/>
        <v>20.198032076107822</v>
      </c>
    </row>
    <row r="135" spans="1:11" ht="12.75">
      <c r="A135">
        <v>0.114</v>
      </c>
      <c r="B135">
        <f>A135*'Freq res'!$C$11/2</f>
        <v>0.21711173576758439</v>
      </c>
      <c r="C135">
        <f>A135*'Freq res'!$E$11/2</f>
        <v>0.08547706132582063</v>
      </c>
      <c r="D135">
        <f>$G$18+$G$7/$J$18*($A$18^2*'Phi(z,A)'!H124)</f>
        <v>3.2099093466523927</v>
      </c>
      <c r="E135">
        <f t="shared" si="5"/>
        <v>24.77684001928534</v>
      </c>
      <c r="G135">
        <f t="shared" si="6"/>
        <v>-0.114</v>
      </c>
      <c r="H135">
        <f>G135*'Freq res'!$C$11/2</f>
        <v>-0.21711173576758439</v>
      </c>
      <c r="I135">
        <f>G135*'Freq res'!$E$11/2</f>
        <v>-0.08547706132582063</v>
      </c>
      <c r="J135">
        <f>$G$18+$G$7/$J$18*(-($A$18^2*'Phi(z,A)'!H124))</f>
        <v>3.0046987517697987</v>
      </c>
      <c r="K135">
        <f t="shared" si="7"/>
        <v>20.180135949976634</v>
      </c>
    </row>
    <row r="136" spans="1:11" ht="12.75">
      <c r="A136">
        <v>0.115</v>
      </c>
      <c r="B136">
        <f>A136*'Freq res'!$C$11/2</f>
        <v>0.21901622467782636</v>
      </c>
      <c r="C136">
        <f>A136*'Freq res'!$E$11/2</f>
        <v>0.08622686010938045</v>
      </c>
      <c r="D136">
        <f>$G$18+$G$7/$J$18*($A$18^2*'Phi(z,A)'!H125)</f>
        <v>3.2107956195453378</v>
      </c>
      <c r="E136">
        <f t="shared" si="5"/>
        <v>24.798808794694335</v>
      </c>
      <c r="G136">
        <f t="shared" si="6"/>
        <v>-0.115</v>
      </c>
      <c r="H136">
        <f>G136*'Freq res'!$C$11/2</f>
        <v>-0.21901622467782636</v>
      </c>
      <c r="I136">
        <f>G136*'Freq res'!$E$11/2</f>
        <v>-0.08622686010938045</v>
      </c>
      <c r="J136">
        <f>$G$18+$G$7/$J$18*(-($A$18^2*'Phi(z,A)'!H125))</f>
        <v>3.0038124788768537</v>
      </c>
      <c r="K136">
        <f t="shared" si="7"/>
        <v>20.162258765710313</v>
      </c>
    </row>
    <row r="137" spans="1:11" ht="12.75">
      <c r="A137">
        <v>0.116</v>
      </c>
      <c r="B137">
        <f>A137*'Freq res'!$C$11/2</f>
        <v>0.22092071358806833</v>
      </c>
      <c r="C137">
        <f>A137*'Freq res'!$E$11/2</f>
        <v>0.08697665889294029</v>
      </c>
      <c r="D137">
        <f>$G$18+$G$7/$J$18*($A$18^2*'Phi(z,A)'!H126)</f>
        <v>3.2116817380979916</v>
      </c>
      <c r="E137">
        <f t="shared" si="5"/>
        <v>24.82079321821528</v>
      </c>
      <c r="G137">
        <f t="shared" si="6"/>
        <v>-0.116</v>
      </c>
      <c r="H137">
        <f>G137*'Freq res'!$C$11/2</f>
        <v>-0.22092071358806833</v>
      </c>
      <c r="I137">
        <f>G137*'Freq res'!$E$11/2</f>
        <v>-0.08697665889294029</v>
      </c>
      <c r="J137">
        <f>$G$18+$G$7/$J$18*(-($A$18^2*'Phi(z,A)'!H126))</f>
        <v>3.0029263603242</v>
      </c>
      <c r="K137">
        <f t="shared" si="7"/>
        <v>20.144400527581205</v>
      </c>
    </row>
    <row r="138" spans="1:11" ht="12.75">
      <c r="A138">
        <v>0.117</v>
      </c>
      <c r="B138">
        <f>A138*'Freq res'!$C$11/2</f>
        <v>0.22282520249831028</v>
      </c>
      <c r="C138">
        <f>A138*'Freq res'!$E$11/2</f>
        <v>0.08772645767650011</v>
      </c>
      <c r="D138">
        <f>$G$18+$G$7/$J$18*($A$18^2*'Phi(z,A)'!H127)</f>
        <v>3.2125677009943048</v>
      </c>
      <c r="E138">
        <f t="shared" si="5"/>
        <v>24.842793264236885</v>
      </c>
      <c r="G138">
        <f t="shared" si="6"/>
        <v>-0.117</v>
      </c>
      <c r="H138">
        <f>G138*'Freq res'!$C$11/2</f>
        <v>-0.22282520249831028</v>
      </c>
      <c r="I138">
        <f>G138*'Freq res'!$E$11/2</f>
        <v>-0.08772645767650011</v>
      </c>
      <c r="J138">
        <f>$G$18+$G$7/$J$18*(-($A$18^2*'Phi(z,A)'!H127))</f>
        <v>3.0020403974278866</v>
      </c>
      <c r="K138">
        <f t="shared" si="7"/>
        <v>20.12656123978572</v>
      </c>
    </row>
    <row r="139" spans="1:11" ht="12.75">
      <c r="A139">
        <v>0.118</v>
      </c>
      <c r="B139">
        <f>A139*'Freq res'!$C$11/2</f>
        <v>0.22472969140855223</v>
      </c>
      <c r="C139">
        <f>A139*'Freq res'!$E$11/2</f>
        <v>0.08847625646005994</v>
      </c>
      <c r="D139">
        <f>$G$18+$G$7/$J$18*($A$18^2*'Phi(z,A)'!H128)</f>
        <v>3.213453506918749</v>
      </c>
      <c r="E139">
        <f t="shared" si="5"/>
        <v>24.864808907043955</v>
      </c>
      <c r="G139">
        <f t="shared" si="6"/>
        <v>-0.118</v>
      </c>
      <c r="H139">
        <f>G139*'Freq res'!$C$11/2</f>
        <v>-0.22472969140855223</v>
      </c>
      <c r="I139">
        <f>G139*'Freq res'!$E$11/2</f>
        <v>-0.08847625646005994</v>
      </c>
      <c r="J139">
        <f>$G$18+$G$7/$J$18*(-($A$18^2*'Phi(z,A)'!H128))</f>
        <v>3.0011545915034423</v>
      </c>
      <c r="K139">
        <f t="shared" si="7"/>
        <v>20.10874090644448</v>
      </c>
    </row>
    <row r="140" spans="1:11" ht="12.75">
      <c r="A140">
        <v>0.119</v>
      </c>
      <c r="B140">
        <f>A140*'Freq res'!$C$11/2</f>
        <v>0.2266341803187942</v>
      </c>
      <c r="C140">
        <f>A140*'Freq res'!$E$11/2</f>
        <v>0.08922605524361976</v>
      </c>
      <c r="D140">
        <f>$G$18+$G$7/$J$18*($A$18^2*'Phi(z,A)'!H129)</f>
        <v>3.2143391545563227</v>
      </c>
      <c r="E140">
        <f t="shared" si="5"/>
        <v>24.886840120817357</v>
      </c>
      <c r="G140">
        <f t="shared" si="6"/>
        <v>-0.119</v>
      </c>
      <c r="H140">
        <f>G140*'Freq res'!$C$11/2</f>
        <v>-0.2266341803187942</v>
      </c>
      <c r="I140">
        <f>G140*'Freq res'!$E$11/2</f>
        <v>-0.08922605524361976</v>
      </c>
      <c r="J140">
        <f>$G$18+$G$7/$J$18*(-($A$18^2*'Phi(z,A)'!H129))</f>
        <v>3.0002689438658687</v>
      </c>
      <c r="K140">
        <f t="shared" si="7"/>
        <v>20.09093953160247</v>
      </c>
    </row>
    <row r="141" spans="1:11" ht="12.75">
      <c r="A141">
        <v>0.12</v>
      </c>
      <c r="B141">
        <f>A141*'Freq res'!$C$11/2</f>
        <v>0.22853866922903618</v>
      </c>
      <c r="C141">
        <f>A141*'Freq res'!$E$11/2</f>
        <v>0.0899758540271796</v>
      </c>
      <c r="D141">
        <f>$G$18+$G$7/$J$18*($A$18^2*'Phi(z,A)'!H130)</f>
        <v>3.2152246425925526</v>
      </c>
      <c r="E141">
        <f t="shared" si="5"/>
        <v>24.90888687963394</v>
      </c>
      <c r="G141">
        <f t="shared" si="6"/>
        <v>-0.12</v>
      </c>
      <c r="H141">
        <f>G141*'Freq res'!$C$11/2</f>
        <v>-0.22853866922903618</v>
      </c>
      <c r="I141">
        <f>G141*'Freq res'!$E$11/2</f>
        <v>-0.0899758540271796</v>
      </c>
      <c r="J141">
        <f>$G$18+$G$7/$J$18*(-($A$18^2*'Phi(z,A)'!H130))</f>
        <v>2.999383455829639</v>
      </c>
      <c r="K141">
        <f t="shared" si="7"/>
        <v>20.07315711922924</v>
      </c>
    </row>
    <row r="142" spans="1:11" ht="12.75">
      <c r="A142">
        <v>0.121</v>
      </c>
      <c r="B142">
        <f>A142*'Freq res'!$C$11/2</f>
        <v>0.23044315813927815</v>
      </c>
      <c r="C142">
        <f>A142*'Freq res'!$E$11/2</f>
        <v>0.09072565281073942</v>
      </c>
      <c r="D142">
        <f>$G$18+$G$7/$J$18*($A$18^2*'Phi(z,A)'!H131)</f>
        <v>3.2161099697135</v>
      </c>
      <c r="E142">
        <f t="shared" si="5"/>
        <v>24.930949157466507</v>
      </c>
      <c r="G142">
        <f t="shared" si="6"/>
        <v>-0.121</v>
      </c>
      <c r="H142">
        <f>G142*'Freq res'!$C$11/2</f>
        <v>-0.23044315813927815</v>
      </c>
      <c r="I142">
        <f>G142*'Freq res'!$E$11/2</f>
        <v>-0.09072565281073942</v>
      </c>
      <c r="J142">
        <f>$G$18+$G$7/$J$18*(-($A$18^2*'Phi(z,A)'!H131))</f>
        <v>2.9984981287086914</v>
      </c>
      <c r="K142">
        <f t="shared" si="7"/>
        <v>20.055393673219058</v>
      </c>
    </row>
    <row r="143" spans="1:11" ht="12.75">
      <c r="A143">
        <v>0.122</v>
      </c>
      <c r="B143">
        <f>A143*'Freq res'!$C$11/2</f>
        <v>0.23234764704952013</v>
      </c>
      <c r="C143">
        <f>A143*'Freq res'!$E$11/2</f>
        <v>0.09147545159429926</v>
      </c>
      <c r="D143">
        <f>$G$18+$G$7/$J$18*($A$18^2*'Phi(z,A)'!H132)</f>
        <v>3.216995134605766</v>
      </c>
      <c r="E143">
        <f t="shared" si="5"/>
        <v>24.953026928183807</v>
      </c>
      <c r="G143">
        <f t="shared" si="6"/>
        <v>-0.122</v>
      </c>
      <c r="H143">
        <f>G143*'Freq res'!$C$11/2</f>
        <v>-0.23234764704952013</v>
      </c>
      <c r="I143">
        <f>G143*'Freq res'!$E$11/2</f>
        <v>-0.09147545159429926</v>
      </c>
      <c r="J143">
        <f>$G$18+$G$7/$J$18*(-($A$18^2*'Phi(z,A)'!H132))</f>
        <v>2.9976129638164255</v>
      </c>
      <c r="K143">
        <f t="shared" si="7"/>
        <v>20.037649197391065</v>
      </c>
    </row>
    <row r="144" spans="1:11" ht="12.75">
      <c r="A144">
        <v>0.123</v>
      </c>
      <c r="B144">
        <f>A144*'Freq res'!$C$11/2</f>
        <v>0.23425213595976208</v>
      </c>
      <c r="C144">
        <f>A144*'Freq res'!$E$11/2</f>
        <v>0.09222525037785909</v>
      </c>
      <c r="D144">
        <f>$G$18+$G$7/$J$18*($A$18^2*'Phi(z,A)'!H133)</f>
        <v>3.217880135956493</v>
      </c>
      <c r="E144">
        <f t="shared" si="5"/>
        <v>24.975120165550425</v>
      </c>
      <c r="G144">
        <f t="shared" si="6"/>
        <v>-0.123</v>
      </c>
      <c r="H144">
        <f>G144*'Freq res'!$C$11/2</f>
        <v>-0.23425213595976208</v>
      </c>
      <c r="I144">
        <f>G144*'Freq res'!$E$11/2</f>
        <v>-0.09222525037785909</v>
      </c>
      <c r="J144">
        <f>$G$18+$G$7/$J$18*(-($A$18^2*'Phi(z,A)'!H133))</f>
        <v>2.9967279624656986</v>
      </c>
      <c r="K144">
        <f t="shared" si="7"/>
        <v>20.019923695489467</v>
      </c>
    </row>
    <row r="145" spans="1:11" ht="12.75">
      <c r="A145">
        <v>0.124</v>
      </c>
      <c r="B145">
        <f>A145*'Freq res'!$C$11/2</f>
        <v>0.23615662487000405</v>
      </c>
      <c r="C145">
        <f>A145*'Freq res'!$E$11/2</f>
        <v>0.09297504916141892</v>
      </c>
      <c r="D145">
        <f>$G$18+$G$7/$J$18*($A$18^2*'Phi(z,A)'!H134)</f>
        <v>3.218764972453372</v>
      </c>
      <c r="E145">
        <f t="shared" si="5"/>
        <v>24.997228843226825</v>
      </c>
      <c r="G145">
        <f t="shared" si="6"/>
        <v>-0.124</v>
      </c>
      <c r="H145">
        <f>G145*'Freq res'!$C$11/2</f>
        <v>-0.23615662487000405</v>
      </c>
      <c r="I145">
        <f>G145*'Freq res'!$E$11/2</f>
        <v>-0.09297504916141892</v>
      </c>
      <c r="J145">
        <f>$G$18+$G$7/$J$18*(-($A$18^2*'Phi(z,A)'!H134))</f>
        <v>2.9958431259688196</v>
      </c>
      <c r="K145">
        <f t="shared" si="7"/>
        <v>20.00221717118369</v>
      </c>
    </row>
    <row r="146" spans="1:11" ht="12.75">
      <c r="A146">
        <v>0.125</v>
      </c>
      <c r="B146">
        <f>A146*'Freq res'!$C$11/2</f>
        <v>0.23806111378024603</v>
      </c>
      <c r="C146">
        <f>A146*'Freq res'!$E$11/2</f>
        <v>0.09372484794497875</v>
      </c>
      <c r="D146">
        <f>$G$18+$G$7/$J$18*($A$18^2*'Phi(z,A)'!H135)</f>
        <v>3.2196496427846446</v>
      </c>
      <c r="E146">
        <f t="shared" si="5"/>
        <v>25.019352934769223</v>
      </c>
      <c r="G146">
        <f t="shared" si="6"/>
        <v>-0.125</v>
      </c>
      <c r="H146">
        <f>G146*'Freq res'!$C$11/2</f>
        <v>-0.23806111378024603</v>
      </c>
      <c r="I146">
        <f>G146*'Freq res'!$E$11/2</f>
        <v>-0.09372484794497875</v>
      </c>
      <c r="J146">
        <f>$G$18+$G$7/$J$18*(-($A$18^2*'Phi(z,A)'!H135))</f>
        <v>2.994958455637547</v>
      </c>
      <c r="K146">
        <f t="shared" si="7"/>
        <v>19.984529628068568</v>
      </c>
    </row>
    <row r="147" spans="1:11" ht="12.75">
      <c r="A147">
        <v>0.126</v>
      </c>
      <c r="B147">
        <f>A147*'Freq res'!$C$11/2</f>
        <v>0.239965602690488</v>
      </c>
      <c r="C147">
        <f>A147*'Freq res'!$E$11/2</f>
        <v>0.09447464672853857</v>
      </c>
      <c r="D147">
        <f>$G$18+$G$7/$J$18*($A$18^2*'Phi(z,A)'!H136)</f>
        <v>3.2205341456391094</v>
      </c>
      <c r="E147">
        <f t="shared" si="5"/>
        <v>25.041492413629623</v>
      </c>
      <c r="G147">
        <f t="shared" si="6"/>
        <v>-0.126</v>
      </c>
      <c r="H147">
        <f>G147*'Freq res'!$C$11/2</f>
        <v>-0.239965602690488</v>
      </c>
      <c r="I147">
        <f>G147*'Freq res'!$E$11/2</f>
        <v>-0.09447464672853857</v>
      </c>
      <c r="J147">
        <f>$G$18+$G$7/$J$18*(-($A$18^2*'Phi(z,A)'!H136))</f>
        <v>2.994073952783082</v>
      </c>
      <c r="K147">
        <f t="shared" si="7"/>
        <v>19.966861069664485</v>
      </c>
    </row>
    <row r="148" spans="1:11" ht="12.75">
      <c r="A148">
        <v>0.127</v>
      </c>
      <c r="B148">
        <f>A148*'Freq res'!$C$11/2</f>
        <v>0.24187009160072998</v>
      </c>
      <c r="C148">
        <f>A148*'Freq res'!$E$11/2</f>
        <v>0.09522444551209841</v>
      </c>
      <c r="D148">
        <f>$G$18+$G$7/$J$18*($A$18^2*'Phi(z,A)'!H137)</f>
        <v>3.221418479706126</v>
      </c>
      <c r="E148">
        <f t="shared" si="5"/>
        <v>25.063647253155754</v>
      </c>
      <c r="G148">
        <f t="shared" si="6"/>
        <v>-0.127</v>
      </c>
      <c r="H148">
        <f>G148*'Freq res'!$C$11/2</f>
        <v>-0.24187009160072998</v>
      </c>
      <c r="I148">
        <f>G148*'Freq res'!$E$11/2</f>
        <v>-0.09522444551209841</v>
      </c>
      <c r="J148">
        <f>$G$18+$G$7/$J$18*(-($A$18^2*'Phi(z,A)'!H137))</f>
        <v>2.9931896187160656</v>
      </c>
      <c r="K148">
        <f t="shared" si="7"/>
        <v>19.949211499417547</v>
      </c>
    </row>
    <row r="149" spans="1:11" ht="12.75">
      <c r="A149">
        <v>0.128</v>
      </c>
      <c r="B149">
        <f>A149*'Freq res'!$C$11/2</f>
        <v>0.24377458051097192</v>
      </c>
      <c r="C149">
        <f>A149*'Freq res'!$E$11/2</f>
        <v>0.09597424429565823</v>
      </c>
      <c r="D149">
        <f>$G$18+$G$7/$J$18*($A$18^2*'Phi(z,A)'!H138)</f>
        <v>3.2223026436756164</v>
      </c>
      <c r="E149">
        <f aca="true" t="shared" si="8" ref="E149:E212">EXP(D149)</f>
        <v>25.085817426591003</v>
      </c>
      <c r="G149">
        <f aca="true" t="shared" si="9" ref="G149:G212">-A149</f>
        <v>-0.128</v>
      </c>
      <c r="H149">
        <f>G149*'Freq res'!$C$11/2</f>
        <v>-0.24377458051097192</v>
      </c>
      <c r="I149">
        <f>G149*'Freq res'!$E$11/2</f>
        <v>-0.09597424429565823</v>
      </c>
      <c r="J149">
        <f>$G$18+$G$7/$J$18*(-($A$18^2*'Phi(z,A)'!H138))</f>
        <v>2.992305454746575</v>
      </c>
      <c r="K149">
        <f aca="true" t="shared" si="10" ref="K149:K212">EXP(J149)</f>
        <v>19.9315809206998</v>
      </c>
    </row>
    <row r="150" spans="1:11" ht="12.75">
      <c r="A150">
        <v>0.129</v>
      </c>
      <c r="B150">
        <f>A150*'Freq res'!$C$11/2</f>
        <v>0.2456790694212139</v>
      </c>
      <c r="C150">
        <f>A150*'Freq res'!$E$11/2</f>
        <v>0.09672404307921807</v>
      </c>
      <c r="D150">
        <f>$G$18+$G$7/$J$18*($A$18^2*'Phi(z,A)'!H139)</f>
        <v>3.2231866362380743</v>
      </c>
      <c r="E150">
        <f t="shared" si="8"/>
        <v>25.108002907074436</v>
      </c>
      <c r="G150">
        <f t="shared" si="9"/>
        <v>-0.129</v>
      </c>
      <c r="H150">
        <f>G150*'Freq res'!$C$11/2</f>
        <v>-0.2456790694212139</v>
      </c>
      <c r="I150">
        <f>G150*'Freq res'!$E$11/2</f>
        <v>-0.09672404307921807</v>
      </c>
      <c r="J150">
        <f>$G$18+$G$7/$J$18*(-($A$18^2*'Phi(z,A)'!H139))</f>
        <v>2.991421462184117</v>
      </c>
      <c r="K150">
        <f t="shared" si="10"/>
        <v>19.91396933680933</v>
      </c>
    </row>
    <row r="151" spans="1:11" ht="12.75">
      <c r="A151">
        <v>0.13</v>
      </c>
      <c r="B151">
        <f>A151*'Freq res'!$C$11/2</f>
        <v>0.24758355833145587</v>
      </c>
      <c r="C151">
        <f>A151*'Freq res'!$E$11/2</f>
        <v>0.0974738418627779</v>
      </c>
      <c r="D151">
        <f>$G$18+$G$7/$J$18*($A$18^2*'Phi(z,A)'!H140)</f>
        <v>3.224070456084566</v>
      </c>
      <c r="E151">
        <f t="shared" si="8"/>
        <v>25.130203667640718</v>
      </c>
      <c r="G151">
        <f t="shared" si="9"/>
        <v>-0.13</v>
      </c>
      <c r="H151">
        <f>G151*'Freq res'!$C$11/2</f>
        <v>-0.24758355833145587</v>
      </c>
      <c r="I151">
        <f>G151*'Freq res'!$E$11/2</f>
        <v>-0.0974738418627779</v>
      </c>
      <c r="J151">
        <f>$G$18+$G$7/$J$18*(-($A$18^2*'Phi(z,A)'!H140))</f>
        <v>2.9905376423376255</v>
      </c>
      <c r="K151">
        <f t="shared" si="10"/>
        <v>19.89637675097048</v>
      </c>
    </row>
    <row r="152" spans="1:11" ht="12.75">
      <c r="A152">
        <v>0.131</v>
      </c>
      <c r="B152">
        <f>A152*'Freq res'!$C$11/2</f>
        <v>0.24948804724169785</v>
      </c>
      <c r="C152">
        <f>A152*'Freq res'!$E$11/2</f>
        <v>0.09822364064633773</v>
      </c>
      <c r="D152">
        <f>$G$18+$G$7/$J$18*($A$18^2*'Phi(z,A)'!H141)</f>
        <v>3.224954101906735</v>
      </c>
      <c r="E152">
        <f t="shared" si="8"/>
        <v>25.152419681220103</v>
      </c>
      <c r="G152">
        <f t="shared" si="9"/>
        <v>-0.131</v>
      </c>
      <c r="H152">
        <f>G152*'Freq res'!$C$11/2</f>
        <v>-0.24948804724169785</v>
      </c>
      <c r="I152">
        <f>G152*'Freq res'!$E$11/2</f>
        <v>-0.09822364064633773</v>
      </c>
      <c r="J152">
        <f>$G$18+$G$7/$J$18*(-($A$18^2*'Phi(z,A)'!H141))</f>
        <v>2.9896539965154565</v>
      </c>
      <c r="K152">
        <f t="shared" si="10"/>
        <v>19.878803166334002</v>
      </c>
    </row>
    <row r="153" spans="1:11" ht="12.75">
      <c r="A153">
        <v>0.132</v>
      </c>
      <c r="B153">
        <f>A153*'Freq res'!$C$11/2</f>
        <v>0.2513925361519398</v>
      </c>
      <c r="C153">
        <f>A153*'Freq res'!$E$11/2</f>
        <v>0.09897343942989756</v>
      </c>
      <c r="D153">
        <f>$G$18+$G$7/$J$18*($A$18^2*'Phi(z,A)'!H142)</f>
        <v>3.2258375723968076</v>
      </c>
      <c r="E153">
        <f t="shared" si="8"/>
        <v>25.17465092063838</v>
      </c>
      <c r="G153">
        <f t="shared" si="9"/>
        <v>-0.132</v>
      </c>
      <c r="H153">
        <f>G153*'Freq res'!$C$11/2</f>
        <v>-0.2513925361519398</v>
      </c>
      <c r="I153">
        <f>G153*'Freq res'!$E$11/2</f>
        <v>-0.09897343942989756</v>
      </c>
      <c r="J153">
        <f>$G$18+$G$7/$J$18*(-($A$18^2*'Phi(z,A)'!H142))</f>
        <v>2.988770526025384</v>
      </c>
      <c r="K153">
        <f t="shared" si="10"/>
        <v>19.861248585977247</v>
      </c>
    </row>
    <row r="154" spans="1:11" ht="12.75">
      <c r="A154">
        <v>0.133</v>
      </c>
      <c r="B154">
        <f>A154*'Freq res'!$C$11/2</f>
        <v>0.25329702506218177</v>
      </c>
      <c r="C154">
        <f>A154*'Freq res'!$E$11/2</f>
        <v>0.0997232382134574</v>
      </c>
      <c r="D154">
        <f>$G$18+$G$7/$J$18*($A$18^2*'Phi(z,A)'!H143)</f>
        <v>3.2267208662475975</v>
      </c>
      <c r="E154">
        <f t="shared" si="8"/>
        <v>25.19689735861689</v>
      </c>
      <c r="G154">
        <f t="shared" si="9"/>
        <v>-0.133</v>
      </c>
      <c r="H154">
        <f>G154*'Freq res'!$C$11/2</f>
        <v>-0.25329702506218177</v>
      </c>
      <c r="I154">
        <f>G154*'Freq res'!$E$11/2</f>
        <v>-0.0997232382134574</v>
      </c>
      <c r="J154">
        <f>$G$18+$G$7/$J$18*(-($A$18^2*'Phi(z,A)'!H143))</f>
        <v>2.987887232174594</v>
      </c>
      <c r="K154">
        <f t="shared" si="10"/>
        <v>19.843713012904292</v>
      </c>
    </row>
    <row r="155" spans="1:11" ht="12.75">
      <c r="A155">
        <v>0.134</v>
      </c>
      <c r="B155">
        <f>A155*'Freq res'!$C$11/2</f>
        <v>0.25520151397242374</v>
      </c>
      <c r="C155">
        <f>A155*'Freq res'!$E$11/2</f>
        <v>0.10047303699701722</v>
      </c>
      <c r="D155">
        <f>$G$18+$G$7/$J$18*($A$18^2*'Phi(z,A)'!H144)</f>
        <v>3.2276039821525075</v>
      </c>
      <c r="E155">
        <f t="shared" si="8"/>
        <v>25.219158967772422</v>
      </c>
      <c r="G155">
        <f t="shared" si="9"/>
        <v>-0.134</v>
      </c>
      <c r="H155">
        <f>G155*'Freq res'!$C$11/2</f>
        <v>-0.25520151397242374</v>
      </c>
      <c r="I155">
        <f>G155*'Freq res'!$E$11/2</f>
        <v>-0.10047303699701722</v>
      </c>
      <c r="J155">
        <f>$G$18+$G$7/$J$18*(-($A$18^2*'Phi(z,A)'!H144))</f>
        <v>2.987004116269684</v>
      </c>
      <c r="K155">
        <f t="shared" si="10"/>
        <v>19.826196450046176</v>
      </c>
    </row>
    <row r="156" spans="1:11" ht="12.75">
      <c r="A156">
        <v>0.135</v>
      </c>
      <c r="B156">
        <f>A156*'Freq res'!$C$11/2</f>
        <v>0.2571060028826657</v>
      </c>
      <c r="C156">
        <f>A156*'Freq res'!$E$11/2</f>
        <v>0.10122283578057706</v>
      </c>
      <c r="D156">
        <f>$G$18+$G$7/$J$18*($A$18^2*'Phi(z,A)'!H145)</f>
        <v>3.228486918805537</v>
      </c>
      <c r="E156">
        <f t="shared" si="8"/>
        <v>25.241435720617247</v>
      </c>
      <c r="G156">
        <f t="shared" si="9"/>
        <v>-0.135</v>
      </c>
      <c r="H156">
        <f>G156*'Freq res'!$C$11/2</f>
        <v>-0.2571060028826657</v>
      </c>
      <c r="I156">
        <f>G156*'Freq res'!$E$11/2</f>
        <v>-0.10122283578057706</v>
      </c>
      <c r="J156">
        <f>$G$18+$G$7/$J$18*(-($A$18^2*'Phi(z,A)'!H145))</f>
        <v>2.9861211796166542</v>
      </c>
      <c r="K156">
        <f t="shared" si="10"/>
        <v>19.80869890026101</v>
      </c>
    </row>
    <row r="157" spans="1:11" ht="12.75">
      <c r="A157">
        <v>0.136</v>
      </c>
      <c r="B157">
        <f>A157*'Freq res'!$C$11/2</f>
        <v>0.2590104917929077</v>
      </c>
      <c r="C157">
        <f>A157*'Freq res'!$E$11/2</f>
        <v>0.10197263456413688</v>
      </c>
      <c r="D157">
        <f>$G$18+$G$7/$J$18*($A$18^2*'Phi(z,A)'!H146)</f>
        <v>3.229369674901285</v>
      </c>
      <c r="E157">
        <f t="shared" si="8"/>
        <v>25.263727589559046</v>
      </c>
      <c r="G157">
        <f t="shared" si="9"/>
        <v>-0.136</v>
      </c>
      <c r="H157">
        <f>G157*'Freq res'!$C$11/2</f>
        <v>-0.2590104917929077</v>
      </c>
      <c r="I157">
        <f>G157*'Freq res'!$E$11/2</f>
        <v>-0.10197263456413688</v>
      </c>
      <c r="J157">
        <f>$G$18+$G$7/$J$18*(-($A$18^2*'Phi(z,A)'!H146))</f>
        <v>2.9852384235209066</v>
      </c>
      <c r="K157">
        <f t="shared" si="10"/>
        <v>19.791220366334187</v>
      </c>
    </row>
    <row r="158" spans="1:11" ht="12.75">
      <c r="A158">
        <v>0.137</v>
      </c>
      <c r="B158">
        <f>A158*'Freq res'!$C$11/2</f>
        <v>0.26091498070314967</v>
      </c>
      <c r="C158">
        <f>A158*'Freq res'!$E$11/2</f>
        <v>0.10272243334769672</v>
      </c>
      <c r="D158">
        <f>$G$18+$G$7/$J$18*($A$18^2*'Phi(z,A)'!H147)</f>
        <v>3.2302522491349532</v>
      </c>
      <c r="E158">
        <f t="shared" si="8"/>
        <v>25.286034546900922</v>
      </c>
      <c r="G158">
        <f t="shared" si="9"/>
        <v>-0.137</v>
      </c>
      <c r="H158">
        <f>G158*'Freq res'!$C$11/2</f>
        <v>-0.26091498070314967</v>
      </c>
      <c r="I158">
        <f>G158*'Freq res'!$E$11/2</f>
        <v>-0.10272243334769672</v>
      </c>
      <c r="J158">
        <f>$G$18+$G$7/$J$18*(-($A$18^2*'Phi(z,A)'!H147))</f>
        <v>2.984355849287238</v>
      </c>
      <c r="K158">
        <f t="shared" si="10"/>
        <v>19.77376085097852</v>
      </c>
    </row>
    <row r="159" spans="1:11" ht="12.75">
      <c r="A159">
        <v>0.138</v>
      </c>
      <c r="B159">
        <f>A159*'Freq res'!$C$11/2</f>
        <v>0.26281946961339164</v>
      </c>
      <c r="C159">
        <f>A159*'Freq res'!$E$11/2</f>
        <v>0.10347223213125654</v>
      </c>
      <c r="D159">
        <f>$G$18+$G$7/$J$18*($A$18^2*'Phi(z,A)'!H148)</f>
        <v>3.2311346402023533</v>
      </c>
      <c r="E159">
        <f t="shared" si="8"/>
        <v>25.308356564841343</v>
      </c>
      <c r="G159">
        <f t="shared" si="9"/>
        <v>-0.138</v>
      </c>
      <c r="H159">
        <f>G159*'Freq res'!$C$11/2</f>
        <v>-0.26281946961339164</v>
      </c>
      <c r="I159">
        <f>G159*'Freq res'!$E$11/2</f>
        <v>-0.10347223213125654</v>
      </c>
      <c r="J159">
        <f>$G$18+$G$7/$J$18*(-($A$18^2*'Phi(z,A)'!H148))</f>
        <v>2.983473458219838</v>
      </c>
      <c r="K159">
        <f t="shared" si="10"/>
        <v>19.75632035683445</v>
      </c>
    </row>
    <row r="160" spans="1:11" ht="12.75">
      <c r="A160">
        <v>0.139</v>
      </c>
      <c r="B160">
        <f>A160*'Freq res'!$C$11/2</f>
        <v>0.2647239585236336</v>
      </c>
      <c r="C160">
        <f>A160*'Freq res'!$E$11/2</f>
        <v>0.10422203091481638</v>
      </c>
      <c r="D160">
        <f>$G$18+$G$7/$J$18*($A$18^2*'Phi(z,A)'!H149)</f>
        <v>3.2320168467999086</v>
      </c>
      <c r="E160">
        <f t="shared" si="8"/>
        <v>25.330693615474125</v>
      </c>
      <c r="G160">
        <f t="shared" si="9"/>
        <v>-0.139</v>
      </c>
      <c r="H160">
        <f>G160*'Freq res'!$C$11/2</f>
        <v>-0.2647239585236336</v>
      </c>
      <c r="I160">
        <f>G160*'Freq res'!$E$11/2</f>
        <v>-0.10422203091481638</v>
      </c>
      <c r="J160">
        <f>$G$18+$G$7/$J$18*(-($A$18^2*'Phi(z,A)'!H149))</f>
        <v>2.982591251622283</v>
      </c>
      <c r="K160">
        <f t="shared" si="10"/>
        <v>19.738898886470192</v>
      </c>
    </row>
    <row r="161" spans="1:11" ht="12.75">
      <c r="A161">
        <v>0.14</v>
      </c>
      <c r="B161">
        <f>A161*'Freq res'!$C$11/2</f>
        <v>0.2666284474338756</v>
      </c>
      <c r="C161">
        <f>A161*'Freq res'!$E$11/2</f>
        <v>0.1049718296983762</v>
      </c>
      <c r="D161">
        <f>$G$18+$G$7/$J$18*($A$18^2*'Phi(z,A)'!H150)</f>
        <v>3.2328988676246593</v>
      </c>
      <c r="E161">
        <f t="shared" si="8"/>
        <v>25.353045670788397</v>
      </c>
      <c r="G161">
        <f t="shared" si="9"/>
        <v>-0.14</v>
      </c>
      <c r="H161">
        <f>G161*'Freq res'!$C$11/2</f>
        <v>-0.2666284474338756</v>
      </c>
      <c r="I161">
        <f>G161*'Freq res'!$E$11/2</f>
        <v>-0.1049718296983762</v>
      </c>
      <c r="J161">
        <f>$G$18+$G$7/$J$18*(-($A$18^2*'Phi(z,A)'!H150))</f>
        <v>2.981709230797532</v>
      </c>
      <c r="K161">
        <f t="shared" si="10"/>
        <v>19.721496442381923</v>
      </c>
    </row>
    <row r="162" spans="1:11" ht="12.75">
      <c r="A162">
        <v>0.141</v>
      </c>
      <c r="B162">
        <f>A162*'Freq res'!$C$11/2</f>
        <v>0.2685329363441175</v>
      </c>
      <c r="C162">
        <f>A162*'Freq res'!$E$11/2</f>
        <v>0.10572162848193602</v>
      </c>
      <c r="D162">
        <f>$G$18+$G$7/$J$18*($A$18^2*'Phi(z,A)'!H151)</f>
        <v>3.2337807013742665</v>
      </c>
      <c r="E162">
        <f t="shared" si="8"/>
        <v>25.375412702668587</v>
      </c>
      <c r="G162">
        <f t="shared" si="9"/>
        <v>-0.141</v>
      </c>
      <c r="H162">
        <f>G162*'Freq res'!$C$11/2</f>
        <v>-0.2685329363441175</v>
      </c>
      <c r="I162">
        <f>G162*'Freq res'!$E$11/2</f>
        <v>-0.10572162848193602</v>
      </c>
      <c r="J162">
        <f>$G$18+$G$7/$J$18*(-($A$18^2*'Phi(z,A)'!H151))</f>
        <v>2.980827397047925</v>
      </c>
      <c r="K162">
        <f t="shared" si="10"/>
        <v>19.704113026993948</v>
      </c>
    </row>
    <row r="163" spans="1:11" ht="12.75">
      <c r="A163">
        <v>0.142</v>
      </c>
      <c r="B163">
        <f>A163*'Freq res'!$C$11/2</f>
        <v>0.2704374252543595</v>
      </c>
      <c r="C163">
        <f>A163*'Freq res'!$E$11/2</f>
        <v>0.10647142726549585</v>
      </c>
      <c r="D163">
        <f>$G$18+$G$7/$J$18*($A$18^2*'Phi(z,A)'!H152)</f>
        <v>3.234662346747018</v>
      </c>
      <c r="E163">
        <f t="shared" si="8"/>
        <v>25.39779468289441</v>
      </c>
      <c r="G163">
        <f t="shared" si="9"/>
        <v>-0.142</v>
      </c>
      <c r="H163">
        <f>G163*'Freq res'!$C$11/2</f>
        <v>-0.2704374252543595</v>
      </c>
      <c r="I163">
        <f>G163*'Freq res'!$E$11/2</f>
        <v>-0.10647142726549585</v>
      </c>
      <c r="J163">
        <f>$G$18+$G$7/$J$18*(-($A$18^2*'Phi(z,A)'!H152))</f>
        <v>2.9799457516751735</v>
      </c>
      <c r="K163">
        <f t="shared" si="10"/>
        <v>19.686748642658856</v>
      </c>
    </row>
    <row r="164" spans="1:11" ht="12.75">
      <c r="A164">
        <v>0.143</v>
      </c>
      <c r="B164">
        <f>A164*'Freq res'!$C$11/2</f>
        <v>0.2723419141646014</v>
      </c>
      <c r="C164">
        <f>A164*'Freq res'!$E$11/2</f>
        <v>0.10722122604905568</v>
      </c>
      <c r="D164">
        <f>$G$18+$G$7/$J$18*($A$18^2*'Phi(z,A)'!H153)</f>
        <v>3.235543802441831</v>
      </c>
      <c r="E164">
        <f t="shared" si="8"/>
        <v>25.420191583140845</v>
      </c>
      <c r="G164">
        <f t="shared" si="9"/>
        <v>-0.143</v>
      </c>
      <c r="H164">
        <f>G164*'Freq res'!$C$11/2</f>
        <v>-0.2723419141646014</v>
      </c>
      <c r="I164">
        <f>G164*'Freq res'!$E$11/2</f>
        <v>-0.10722122604905568</v>
      </c>
      <c r="J164">
        <f>$G$18+$G$7/$J$18*(-($A$18^2*'Phi(z,A)'!H153))</f>
        <v>2.9790642959803604</v>
      </c>
      <c r="K164">
        <f t="shared" si="10"/>
        <v>19.669403291657698</v>
      </c>
    </row>
    <row r="165" spans="1:11" ht="12.75">
      <c r="A165">
        <v>0.144</v>
      </c>
      <c r="B165">
        <f>A165*'Freq res'!$C$11/2</f>
        <v>0.2742464030748434</v>
      </c>
      <c r="C165">
        <f>A165*'Freq res'!$E$11/2</f>
        <v>0.1079710248326155</v>
      </c>
      <c r="D165">
        <f>$G$18+$G$7/$J$18*($A$18^2*'Phi(z,A)'!H154)</f>
        <v>3.2364250671582564</v>
      </c>
      <c r="E165">
        <f t="shared" si="8"/>
        <v>25.442603374978063</v>
      </c>
      <c r="G165">
        <f t="shared" si="9"/>
        <v>-0.144</v>
      </c>
      <c r="H165">
        <f>G165*'Freq res'!$C$11/2</f>
        <v>-0.2742464030748434</v>
      </c>
      <c r="I165">
        <f>G165*'Freq res'!$E$11/2</f>
        <v>-0.1079710248326155</v>
      </c>
      <c r="J165">
        <f>$G$18+$G$7/$J$18*(-($A$18^2*'Phi(z,A)'!H154))</f>
        <v>2.978183031263935</v>
      </c>
      <c r="K165">
        <f t="shared" si="10"/>
        <v>19.6520769762002</v>
      </c>
    </row>
    <row r="166" spans="1:11" ht="12.75">
      <c r="A166">
        <v>0.145</v>
      </c>
      <c r="B166">
        <f>A166*'Freq res'!$C$11/2</f>
        <v>0.27615089198508536</v>
      </c>
      <c r="C166">
        <f>A166*'Freq res'!$E$11/2</f>
        <v>0.10872082361617534</v>
      </c>
      <c r="D166">
        <f>$G$18+$G$7/$J$18*($A$18^2*'Phi(z,A)'!H155)</f>
        <v>3.237306139596484</v>
      </c>
      <c r="E166">
        <f t="shared" si="8"/>
        <v>25.465030029871468</v>
      </c>
      <c r="G166">
        <f t="shared" si="9"/>
        <v>-0.145</v>
      </c>
      <c r="H166">
        <f>G166*'Freq res'!$C$11/2</f>
        <v>-0.27615089198508536</v>
      </c>
      <c r="I166">
        <f>G166*'Freq res'!$E$11/2</f>
        <v>-0.10872082361617534</v>
      </c>
      <c r="J166">
        <f>$G$18+$G$7/$J$18*(-($A$18^2*'Phi(z,A)'!H155))</f>
        <v>2.9773019588257075</v>
      </c>
      <c r="K166">
        <f t="shared" si="10"/>
        <v>19.634769698424876</v>
      </c>
    </row>
    <row r="167" spans="1:11" ht="12.75">
      <c r="A167">
        <v>0.146</v>
      </c>
      <c r="B167">
        <f>A167*'Freq res'!$C$11/2</f>
        <v>0.27805538089532733</v>
      </c>
      <c r="C167">
        <f>A167*'Freq res'!$E$11/2</f>
        <v>0.10947062239973517</v>
      </c>
      <c r="D167">
        <f>$G$18+$G$7/$J$18*($A$18^2*'Phi(z,A)'!H156)</f>
        <v>3.238187018457347</v>
      </c>
      <c r="E167">
        <f t="shared" si="8"/>
        <v>25.48747151918168</v>
      </c>
      <c r="G167">
        <f t="shared" si="9"/>
        <v>-0.146</v>
      </c>
      <c r="H167">
        <f>G167*'Freq res'!$C$11/2</f>
        <v>-0.27805538089532733</v>
      </c>
      <c r="I167">
        <f>G167*'Freq res'!$E$11/2</f>
        <v>-0.10947062239973517</v>
      </c>
      <c r="J167">
        <f>$G$18+$G$7/$J$18*(-($A$18^2*'Phi(z,A)'!H156))</f>
        <v>2.9764210799648443</v>
      </c>
      <c r="K167">
        <f t="shared" si="10"/>
        <v>19.617481460399222</v>
      </c>
    </row>
    <row r="168" spans="1:11" ht="12.75">
      <c r="A168">
        <v>0.147</v>
      </c>
      <c r="B168">
        <f>A168*'Freq res'!$C$11/2</f>
        <v>0.2799598698055693</v>
      </c>
      <c r="C168">
        <f>A168*'Freq res'!$E$11/2</f>
        <v>0.110220421183295</v>
      </c>
      <c r="D168">
        <f>$G$18+$G$7/$J$18*($A$18^2*'Phi(z,A)'!H157)</f>
        <v>3.2390677024423247</v>
      </c>
      <c r="E168">
        <f t="shared" si="8"/>
        <v>25.50992781416444</v>
      </c>
      <c r="G168">
        <f t="shared" si="9"/>
        <v>-0.147</v>
      </c>
      <c r="H168">
        <f>G168*'Freq res'!$C$11/2</f>
        <v>-0.2799598698055693</v>
      </c>
      <c r="I168">
        <f>G168*'Freq res'!$E$11/2</f>
        <v>-0.110220421183295</v>
      </c>
      <c r="J168">
        <f>$G$18+$G$7/$J$18*(-($A$18^2*'Phi(z,A)'!H157))</f>
        <v>2.9755403959798667</v>
      </c>
      <c r="K168">
        <f t="shared" si="10"/>
        <v>19.60021226411993</v>
      </c>
    </row>
    <row r="169" spans="1:11" ht="12.75">
      <c r="A169">
        <v>0.148</v>
      </c>
      <c r="B169">
        <f>A169*'Freq res'!$C$11/2</f>
        <v>0.2818643587158113</v>
      </c>
      <c r="C169">
        <f>A169*'Freq res'!$E$11/2</f>
        <v>0.11097021996685483</v>
      </c>
      <c r="D169">
        <f>$G$18+$G$7/$J$18*($A$18^2*'Phi(z,A)'!H158)</f>
        <v>3.239948190253549</v>
      </c>
      <c r="E169">
        <f t="shared" si="8"/>
        <v>25.532398885970693</v>
      </c>
      <c r="G169">
        <f t="shared" si="9"/>
        <v>-0.148</v>
      </c>
      <c r="H169">
        <f>G169*'Freq res'!$C$11/2</f>
        <v>-0.2818643587158113</v>
      </c>
      <c r="I169">
        <f>G169*'Freq res'!$E$11/2</f>
        <v>-0.11097021996685483</v>
      </c>
      <c r="J169">
        <f>$G$18+$G$7/$J$18*(-($A$18^2*'Phi(z,A)'!H158))</f>
        <v>2.9746599081686425</v>
      </c>
      <c r="K169">
        <f t="shared" si="10"/>
        <v>19.58296211151296</v>
      </c>
    </row>
    <row r="170" spans="1:11" ht="12.75">
      <c r="A170">
        <v>0.149</v>
      </c>
      <c r="B170">
        <f>A170*'Freq res'!$C$11/2</f>
        <v>0.28376884762605326</v>
      </c>
      <c r="C170">
        <f>A170*'Freq res'!$E$11/2</f>
        <v>0.11172001875041467</v>
      </c>
      <c r="D170">
        <f>$G$18+$G$7/$J$18*($A$18^2*'Phi(z,A)'!H159)</f>
        <v>3.2408284805938066</v>
      </c>
      <c r="E170">
        <f t="shared" si="8"/>
        <v>25.554884705646504</v>
      </c>
      <c r="G170">
        <f t="shared" si="9"/>
        <v>-0.149</v>
      </c>
      <c r="H170">
        <f>G170*'Freq res'!$C$11/2</f>
        <v>-0.28376884762605326</v>
      </c>
      <c r="I170">
        <f>G170*'Freq res'!$E$11/2</f>
        <v>-0.11172001875041467</v>
      </c>
      <c r="J170">
        <f>$G$18+$G$7/$J$18*(-($A$18^2*'Phi(z,A)'!H159))</f>
        <v>2.973779617828385</v>
      </c>
      <c r="K170">
        <f t="shared" si="10"/>
        <v>19.565731004433836</v>
      </c>
    </row>
    <row r="171" spans="1:11" ht="12.75">
      <c r="A171">
        <v>0.15</v>
      </c>
      <c r="B171">
        <f>A171*'Freq res'!$C$11/2</f>
        <v>0.28567333653629523</v>
      </c>
      <c r="C171">
        <f>A171*'Freq res'!$E$11/2</f>
        <v>0.11246981753397449</v>
      </c>
      <c r="D171">
        <f>$G$18+$G$7/$J$18*($A$18^2*'Phi(z,A)'!H160)</f>
        <v>3.241708572166545</v>
      </c>
      <c r="E171">
        <f t="shared" si="8"/>
        <v>25.577385244133055</v>
      </c>
      <c r="G171">
        <f t="shared" si="9"/>
        <v>-0.15</v>
      </c>
      <c r="H171">
        <f>G171*'Freq res'!$C$11/2</f>
        <v>-0.28567333653629523</v>
      </c>
      <c r="I171">
        <f>G171*'Freq res'!$E$11/2</f>
        <v>-0.11246981753397449</v>
      </c>
      <c r="J171">
        <f>$G$18+$G$7/$J$18*(-($A$18^2*'Phi(z,A)'!H160))</f>
        <v>2.9728995262556466</v>
      </c>
      <c r="K171">
        <f t="shared" si="10"/>
        <v>19.548518944667727</v>
      </c>
    </row>
    <row r="172" spans="1:11" ht="12.75">
      <c r="A172">
        <v>0.151</v>
      </c>
      <c r="B172">
        <f>A172*'Freq res'!$C$11/2</f>
        <v>0.2875778254465372</v>
      </c>
      <c r="C172">
        <f>A172*'Freq res'!$E$11/2</f>
        <v>0.11321961631753433</v>
      </c>
      <c r="D172">
        <f>$G$18+$G$7/$J$18*($A$18^2*'Phi(z,A)'!H161)</f>
        <v>3.242588463675875</v>
      </c>
      <c r="E172">
        <f t="shared" si="8"/>
        <v>25.599900472266643</v>
      </c>
      <c r="G172">
        <f t="shared" si="9"/>
        <v>-0.151</v>
      </c>
      <c r="H172">
        <f>G172*'Freq res'!$C$11/2</f>
        <v>-0.2875778254465372</v>
      </c>
      <c r="I172">
        <f>G172*'Freq res'!$E$11/2</f>
        <v>-0.11321961631753433</v>
      </c>
      <c r="J172">
        <f>$G$18+$G$7/$J$18*(-($A$18^2*'Phi(z,A)'!H161))</f>
        <v>2.9720196347463164</v>
      </c>
      <c r="K172">
        <f t="shared" si="10"/>
        <v>19.53132593392967</v>
      </c>
    </row>
    <row r="173" spans="1:11" ht="12.75">
      <c r="A173">
        <v>0.152</v>
      </c>
      <c r="B173">
        <f>A173*'Freq res'!$C$11/2</f>
        <v>0.2894823143567792</v>
      </c>
      <c r="C173">
        <f>A173*'Freq res'!$E$11/2</f>
        <v>0.11396941510109415</v>
      </c>
      <c r="D173">
        <f>$G$18+$G$7/$J$18*($A$18^2*'Phi(z,A)'!H162)</f>
        <v>3.2434681538265773</v>
      </c>
      <c r="E173">
        <f t="shared" si="8"/>
        <v>25.622430360778658</v>
      </c>
      <c r="G173">
        <f t="shared" si="9"/>
        <v>-0.152</v>
      </c>
      <c r="H173">
        <f>G173*'Freq res'!$C$11/2</f>
        <v>-0.2894823143567792</v>
      </c>
      <c r="I173">
        <f>G173*'Freq res'!$E$11/2</f>
        <v>-0.11396941510109415</v>
      </c>
      <c r="J173">
        <f>$G$18+$G$7/$J$18*(-($A$18^2*'Phi(z,A)'!H162))</f>
        <v>2.971139944595614</v>
      </c>
      <c r="K173">
        <f t="shared" si="10"/>
        <v>19.514151973864706</v>
      </c>
    </row>
    <row r="174" spans="1:11" ht="12.75">
      <c r="A174">
        <v>0.153</v>
      </c>
      <c r="B174">
        <f>A174*'Freq res'!$C$11/2</f>
        <v>0.29138680326702115</v>
      </c>
      <c r="C174">
        <f>A174*'Freq res'!$E$11/2</f>
        <v>0.11471921388465399</v>
      </c>
      <c r="D174">
        <f>$G$18+$G$7/$J$18*($A$18^2*'Phi(z,A)'!H163)</f>
        <v>3.2443476413241052</v>
      </c>
      <c r="E174">
        <f t="shared" si="8"/>
        <v>25.644974880295592</v>
      </c>
      <c r="G174">
        <f t="shared" si="9"/>
        <v>-0.153</v>
      </c>
      <c r="H174">
        <f>G174*'Freq res'!$C$11/2</f>
        <v>-0.29138680326702115</v>
      </c>
      <c r="I174">
        <f>G174*'Freq res'!$E$11/2</f>
        <v>-0.11471921388465399</v>
      </c>
      <c r="J174">
        <f>$G$18+$G$7/$J$18*(-($A$18^2*'Phi(z,A)'!H163))</f>
        <v>2.970260457098086</v>
      </c>
      <c r="K174">
        <f t="shared" si="10"/>
        <v>19.496997066048078</v>
      </c>
    </row>
    <row r="175" spans="1:11" ht="12.75">
      <c r="A175">
        <v>0.154</v>
      </c>
      <c r="B175">
        <f>A175*'Freq res'!$C$11/2</f>
        <v>0.2932912921772631</v>
      </c>
      <c r="C175">
        <f>A175*'Freq res'!$E$11/2</f>
        <v>0.11546901266821381</v>
      </c>
      <c r="D175">
        <f>$G$18+$G$7/$J$18*($A$18^2*'Phi(z,A)'!H164)</f>
        <v>3.245226924874589</v>
      </c>
      <c r="E175">
        <f t="shared" si="8"/>
        <v>25.667534001338986</v>
      </c>
      <c r="G175">
        <f t="shared" si="9"/>
        <v>-0.154</v>
      </c>
      <c r="H175">
        <f>G175*'Freq res'!$C$11/2</f>
        <v>-0.2932912921772631</v>
      </c>
      <c r="I175">
        <f>G175*'Freq res'!$E$11/2</f>
        <v>-0.11546901266821381</v>
      </c>
      <c r="J175">
        <f>$G$18+$G$7/$J$18*(-($A$18^2*'Phi(z,A)'!H164))</f>
        <v>2.9693811735476023</v>
      </c>
      <c r="K175">
        <f t="shared" si="10"/>
        <v>19.479861211985405</v>
      </c>
    </row>
    <row r="176" spans="1:11" ht="12.75">
      <c r="A176">
        <v>0.155</v>
      </c>
      <c r="B176">
        <f>A176*'Freq res'!$C$11/2</f>
        <v>0.29519578108750505</v>
      </c>
      <c r="C176">
        <f>A176*'Freq res'!$E$11/2</f>
        <v>0.11621881145177365</v>
      </c>
      <c r="D176">
        <f>$G$18+$G$7/$J$18*($A$18^2*'Phi(z,A)'!H165)</f>
        <v>3.246106003184841</v>
      </c>
      <c r="E176">
        <f t="shared" si="8"/>
        <v>25.690107694325455</v>
      </c>
      <c r="G176">
        <f t="shared" si="9"/>
        <v>-0.155</v>
      </c>
      <c r="H176">
        <f>G176*'Freq res'!$C$11/2</f>
        <v>-0.29519578108750505</v>
      </c>
      <c r="I176">
        <f>G176*'Freq res'!$E$11/2</f>
        <v>-0.11621881145177365</v>
      </c>
      <c r="J176">
        <f>$G$18+$G$7/$J$18*(-($A$18^2*'Phi(z,A)'!H165))</f>
        <v>2.9685020952373504</v>
      </c>
      <c r="K176">
        <f t="shared" si="10"/>
        <v>19.462744413112837</v>
      </c>
    </row>
    <row r="177" spans="1:11" ht="12.75">
      <c r="A177">
        <v>0.156</v>
      </c>
      <c r="B177">
        <f>A177*'Freq res'!$C$11/2</f>
        <v>0.297100269997747</v>
      </c>
      <c r="C177">
        <f>A177*'Freq res'!$E$11/2</f>
        <v>0.11696861023533348</v>
      </c>
      <c r="D177">
        <f>$G$18+$G$7/$J$18*($A$18^2*'Phi(z,A)'!H166)</f>
        <v>3.246984874962358</v>
      </c>
      <c r="E177">
        <f t="shared" si="8"/>
        <v>25.71269592956664</v>
      </c>
      <c r="G177">
        <f t="shared" si="9"/>
        <v>-0.156</v>
      </c>
      <c r="H177">
        <f>G177*'Freq res'!$C$11/2</f>
        <v>-0.297100269997747</v>
      </c>
      <c r="I177">
        <f>G177*'Freq res'!$E$11/2</f>
        <v>-0.11696861023533348</v>
      </c>
      <c r="J177">
        <f>$G$18+$G$7/$J$18*(-($A$18^2*'Phi(z,A)'!H166))</f>
        <v>2.9676232234598334</v>
      </c>
      <c r="K177">
        <f t="shared" si="10"/>
        <v>19.445646670797263</v>
      </c>
    </row>
    <row r="178" spans="1:11" ht="12.75">
      <c r="A178">
        <v>0.157</v>
      </c>
      <c r="B178">
        <f>A178*'Freq res'!$C$11/2</f>
        <v>0.299004758907989</v>
      </c>
      <c r="C178">
        <f>A178*'Freq res'!$E$11/2</f>
        <v>0.11771840901889331</v>
      </c>
      <c r="D178">
        <f>$G$18+$G$7/$J$18*($A$18^2*'Phi(z,A)'!H167)</f>
        <v>3.247863538915329</v>
      </c>
      <c r="E178">
        <f t="shared" si="8"/>
        <v>25.73529867726927</v>
      </c>
      <c r="G178">
        <f t="shared" si="9"/>
        <v>-0.157</v>
      </c>
      <c r="H178">
        <f>G178*'Freq res'!$C$11/2</f>
        <v>-0.299004758907989</v>
      </c>
      <c r="I178">
        <f>G178*'Freq res'!$E$11/2</f>
        <v>-0.11771840901889331</v>
      </c>
      <c r="J178">
        <f>$G$18+$G$7/$J$18*(-($A$18^2*'Phi(z,A)'!H167))</f>
        <v>2.9667445595068624</v>
      </c>
      <c r="K178">
        <f t="shared" si="10"/>
        <v>19.42856798633642</v>
      </c>
    </row>
    <row r="179" spans="1:11" ht="12.75">
      <c r="A179">
        <v>0.158</v>
      </c>
      <c r="B179">
        <f>A179*'Freq res'!$C$11/2</f>
        <v>0.300909247818231</v>
      </c>
      <c r="C179">
        <f>A179*'Freq res'!$E$11/2</f>
        <v>0.11846820780245314</v>
      </c>
      <c r="D179">
        <f>$G$18+$G$7/$J$18*($A$18^2*'Phi(z,A)'!H168)</f>
        <v>3.248741993752635</v>
      </c>
      <c r="E179">
        <f t="shared" si="8"/>
        <v>25.75791590753506</v>
      </c>
      <c r="G179">
        <f t="shared" si="9"/>
        <v>-0.158</v>
      </c>
      <c r="H179">
        <f>G179*'Freq res'!$C$11/2</f>
        <v>-0.300909247818231</v>
      </c>
      <c r="I179">
        <f>G179*'Freq res'!$E$11/2</f>
        <v>-0.11846820780245314</v>
      </c>
      <c r="J179">
        <f>$G$18+$G$7/$J$18*(-($A$18^2*'Phi(z,A)'!H168))</f>
        <v>2.9658661046695562</v>
      </c>
      <c r="K179">
        <f t="shared" si="10"/>
        <v>19.411508360959164</v>
      </c>
    </row>
    <row r="180" spans="1:11" ht="12.75">
      <c r="A180">
        <v>0.159</v>
      </c>
      <c r="B180">
        <f>A180*'Freq res'!$C$11/2</f>
        <v>0.30281373672847295</v>
      </c>
      <c r="C180">
        <f>A180*'Freq res'!$E$11/2</f>
        <v>0.11921800658601298</v>
      </c>
      <c r="D180">
        <f>$G$18+$G$7/$J$18*($A$18^2*'Phi(z,A)'!H169)</f>
        <v>3.249620238183858</v>
      </c>
      <c r="E180">
        <f t="shared" si="8"/>
        <v>25.78054759036079</v>
      </c>
      <c r="G180">
        <f t="shared" si="9"/>
        <v>-0.159</v>
      </c>
      <c r="H180">
        <f>G180*'Freq res'!$C$11/2</f>
        <v>-0.30281373672847295</v>
      </c>
      <c r="I180">
        <f>G180*'Freq res'!$E$11/2</f>
        <v>-0.11921800658601298</v>
      </c>
      <c r="J180">
        <f>$G$18+$G$7/$J$18*(-($A$18^2*'Phi(z,A)'!H169))</f>
        <v>2.9649878602383333</v>
      </c>
      <c r="K180">
        <f t="shared" si="10"/>
        <v>19.39446779582553</v>
      </c>
    </row>
    <row r="181" spans="1:11" ht="12.75">
      <c r="A181">
        <v>0.16</v>
      </c>
      <c r="B181">
        <f>A181*'Freq res'!$C$11/2</f>
        <v>0.3047182256387149</v>
      </c>
      <c r="C181">
        <f>A181*'Freq res'!$E$11/2</f>
        <v>0.1199678053695728</v>
      </c>
      <c r="D181">
        <f>$G$18+$G$7/$J$18*($A$18^2*'Phi(z,A)'!H170)</f>
        <v>3.250498270919281</v>
      </c>
      <c r="E181">
        <f t="shared" si="8"/>
        <v>25.80319369563824</v>
      </c>
      <c r="G181">
        <f t="shared" si="9"/>
        <v>-0.16</v>
      </c>
      <c r="H181">
        <f>G181*'Freq res'!$C$11/2</f>
        <v>-0.3047182256387149</v>
      </c>
      <c r="I181">
        <f>G181*'Freq res'!$E$11/2</f>
        <v>-0.1199678053695728</v>
      </c>
      <c r="J181">
        <f>$G$18+$G$7/$J$18*(-($A$18^2*'Phi(z,A)'!H170))</f>
        <v>2.9641098275029103</v>
      </c>
      <c r="K181">
        <f t="shared" si="10"/>
        <v>19.37744629202701</v>
      </c>
    </row>
    <row r="182" spans="1:11" ht="12.75">
      <c r="A182">
        <v>0.161</v>
      </c>
      <c r="B182">
        <f>A182*'Freq res'!$C$11/2</f>
        <v>0.3066227145489569</v>
      </c>
      <c r="C182">
        <f>A182*'Freq res'!$E$11/2</f>
        <v>0.12071760415313262</v>
      </c>
      <c r="D182">
        <f>$G$18+$G$7/$J$18*($A$18^2*'Phi(z,A)'!H171)</f>
        <v>3.251376090669896</v>
      </c>
      <c r="E182">
        <f t="shared" si="8"/>
        <v>25.825854193154232</v>
      </c>
      <c r="G182">
        <f t="shared" si="9"/>
        <v>-0.161</v>
      </c>
      <c r="H182">
        <f>G182*'Freq res'!$C$11/2</f>
        <v>-0.3066227145489569</v>
      </c>
      <c r="I182">
        <f>G182*'Freq res'!$E$11/2</f>
        <v>-0.12071760415313262</v>
      </c>
      <c r="J182">
        <f>$G$18+$G$7/$J$18*(-($A$18^2*'Phi(z,A)'!H171))</f>
        <v>2.9632320077522953</v>
      </c>
      <c r="K182">
        <f t="shared" si="10"/>
        <v>19.360443850586634</v>
      </c>
    </row>
    <row r="183" spans="1:11" ht="12.75">
      <c r="A183">
        <v>0.162</v>
      </c>
      <c r="B183">
        <f>A183*'Freq res'!$C$11/2</f>
        <v>0.3085272034591989</v>
      </c>
      <c r="C183">
        <f>A183*'Freq res'!$E$11/2</f>
        <v>0.12146740293669246</v>
      </c>
      <c r="D183">
        <f>$G$18+$G$7/$J$18*($A$18^2*'Phi(z,A)'!H172)</f>
        <v>3.2522536961474047</v>
      </c>
      <c r="E183">
        <f t="shared" si="8"/>
        <v>25.84852905259057</v>
      </c>
      <c r="G183">
        <f t="shared" si="9"/>
        <v>-0.162</v>
      </c>
      <c r="H183">
        <f>G183*'Freq res'!$C$11/2</f>
        <v>-0.3085272034591989</v>
      </c>
      <c r="I183">
        <f>G183*'Freq res'!$E$11/2</f>
        <v>-0.12146740293669246</v>
      </c>
      <c r="J183">
        <f>$G$18+$G$7/$J$18*(-($A$18^2*'Phi(z,A)'!H172))</f>
        <v>2.9623544022747867</v>
      </c>
      <c r="K183">
        <f t="shared" si="10"/>
        <v>19.343460472459235</v>
      </c>
    </row>
    <row r="184" spans="1:11" ht="12.75">
      <c r="A184">
        <v>0.163</v>
      </c>
      <c r="B184">
        <f>A184*'Freq res'!$C$11/2</f>
        <v>0.31043169236944085</v>
      </c>
      <c r="C184">
        <f>A184*'Freq res'!$E$11/2</f>
        <v>0.12221720172025229</v>
      </c>
      <c r="D184">
        <f>$G$18+$G$7/$J$18*($A$18^2*'Phi(z,A)'!H173)</f>
        <v>3.2531310860642253</v>
      </c>
      <c r="E184">
        <f t="shared" si="8"/>
        <v>25.871218243524094</v>
      </c>
      <c r="G184">
        <f t="shared" si="9"/>
        <v>-0.163</v>
      </c>
      <c r="H184">
        <f>G184*'Freq res'!$C$11/2</f>
        <v>-0.31043169236944085</v>
      </c>
      <c r="I184">
        <f>G184*'Freq res'!$E$11/2</f>
        <v>-0.12221720172025229</v>
      </c>
      <c r="J184">
        <f>$G$18+$G$7/$J$18*(-($A$18^2*'Phi(z,A)'!H173))</f>
        <v>2.961477012357966</v>
      </c>
      <c r="K184">
        <f t="shared" si="10"/>
        <v>19.32649615853155</v>
      </c>
    </row>
    <row r="185" spans="1:11" ht="12.75">
      <c r="A185">
        <v>0.164</v>
      </c>
      <c r="B185">
        <f>A185*'Freq res'!$C$11/2</f>
        <v>0.3123361812796828</v>
      </c>
      <c r="C185">
        <f>A185*'Freq res'!$E$11/2</f>
        <v>0.12296700050381212</v>
      </c>
      <c r="D185">
        <f>$G$18+$G$7/$J$18*($A$18^2*'Phi(z,A)'!H174)</f>
        <v>3.2540082591334962</v>
      </c>
      <c r="E185">
        <f t="shared" si="8"/>
        <v>25.893921735426648</v>
      </c>
      <c r="G185">
        <f t="shared" si="9"/>
        <v>-0.164</v>
      </c>
      <c r="H185">
        <f>G185*'Freq res'!$C$11/2</f>
        <v>-0.3123361812796828</v>
      </c>
      <c r="I185">
        <f>G185*'Freq res'!$E$11/2</f>
        <v>-0.12296700050381212</v>
      </c>
      <c r="J185">
        <f>$G$18+$G$7/$J$18*(-($A$18^2*'Phi(z,A)'!H174))</f>
        <v>2.960599839288695</v>
      </c>
      <c r="K185">
        <f t="shared" si="10"/>
        <v>19.309550909622438</v>
      </c>
    </row>
    <row r="186" spans="1:11" ht="12.75">
      <c r="A186">
        <v>0.165</v>
      </c>
      <c r="B186">
        <f>A186*'Freq res'!$C$11/2</f>
        <v>0.31424067018992474</v>
      </c>
      <c r="C186">
        <f>A186*'Freq res'!$E$11/2</f>
        <v>0.12371679928737195</v>
      </c>
      <c r="D186">
        <f>$G$18+$G$7/$J$18*($A$18^2*'Phi(z,A)'!H175)</f>
        <v>3.25488521406908</v>
      </c>
      <c r="E186">
        <f t="shared" si="8"/>
        <v>25.916639497665088</v>
      </c>
      <c r="G186">
        <f t="shared" si="9"/>
        <v>-0.165</v>
      </c>
      <c r="H186">
        <f>G186*'Freq res'!$C$11/2</f>
        <v>-0.31424067018992474</v>
      </c>
      <c r="I186">
        <f>G186*'Freq res'!$E$11/2</f>
        <v>-0.12371679928737195</v>
      </c>
      <c r="J186">
        <f>$G$18+$G$7/$J$18*(-($A$18^2*'Phi(z,A)'!H175))</f>
        <v>2.9597228843531114</v>
      </c>
      <c r="K186">
        <f t="shared" si="10"/>
        <v>19.292624726483016</v>
      </c>
    </row>
    <row r="187" spans="1:11" ht="12.75">
      <c r="A187">
        <v>0.166</v>
      </c>
      <c r="B187">
        <f>A187*'Freq res'!$C$11/2</f>
        <v>0.3161451591001667</v>
      </c>
      <c r="C187">
        <f>A187*'Freq res'!$E$11/2</f>
        <v>0.12446659807093179</v>
      </c>
      <c r="D187">
        <f>$G$18+$G$7/$J$18*($A$18^2*'Phi(z,A)'!H176)</f>
        <v>3.255761949585567</v>
      </c>
      <c r="E187">
        <f t="shared" si="8"/>
        <v>25.939371499501263</v>
      </c>
      <c r="G187">
        <f t="shared" si="9"/>
        <v>-0.166</v>
      </c>
      <c r="H187">
        <f>G187*'Freq res'!$C$11/2</f>
        <v>-0.3161451591001667</v>
      </c>
      <c r="I187">
        <f>G187*'Freq res'!$E$11/2</f>
        <v>-0.12446659807093179</v>
      </c>
      <c r="J187">
        <f>$G$18+$G$7/$J$18*(-($A$18^2*'Phi(z,A)'!H176))</f>
        <v>2.9588461488366242</v>
      </c>
      <c r="K187">
        <f t="shared" si="10"/>
        <v>19.27571760979688</v>
      </c>
    </row>
    <row r="188" spans="1:11" ht="12.75">
      <c r="A188">
        <v>0.167</v>
      </c>
      <c r="B188">
        <f>A188*'Freq res'!$C$11/2</f>
        <v>0.3180496480104087</v>
      </c>
      <c r="C188">
        <f>A188*'Freq res'!$E$11/2</f>
        <v>0.12521639685449162</v>
      </c>
      <c r="D188">
        <f>$G$18+$G$7/$J$18*($A$18^2*'Phi(z,A)'!H177)</f>
        <v>3.2566384643982813</v>
      </c>
      <c r="E188">
        <f t="shared" si="8"/>
        <v>25.96211771009204</v>
      </c>
      <c r="G188">
        <f t="shared" si="9"/>
        <v>-0.167</v>
      </c>
      <c r="H188">
        <f>G188*'Freq res'!$C$11/2</f>
        <v>-0.3180496480104087</v>
      </c>
      <c r="I188">
        <f>G188*'Freq res'!$E$11/2</f>
        <v>-0.12521639685449162</v>
      </c>
      <c r="J188">
        <f>$G$18+$G$7/$J$18*(-($A$18^2*'Phi(z,A)'!H177))</f>
        <v>2.95796963402391</v>
      </c>
      <c r="K188">
        <f t="shared" si="10"/>
        <v>19.25882956018025</v>
      </c>
    </row>
    <row r="189" spans="1:11" ht="12.75">
      <c r="A189">
        <v>0.168</v>
      </c>
      <c r="B189">
        <f>A189*'Freq res'!$C$11/2</f>
        <v>0.31995413692065067</v>
      </c>
      <c r="C189">
        <f>A189*'Freq res'!$E$11/2</f>
        <v>0.12596619563805145</v>
      </c>
      <c r="D189">
        <f>$G$18+$G$7/$J$18*($A$18^2*'Phi(z,A)'!H178)</f>
        <v>3.257514757223283</v>
      </c>
      <c r="E189">
        <f t="shared" si="8"/>
        <v>25.98487809848932</v>
      </c>
      <c r="G189">
        <f t="shared" si="9"/>
        <v>-0.168</v>
      </c>
      <c r="H189">
        <f>G189*'Freq res'!$C$11/2</f>
        <v>-0.31995413692065067</v>
      </c>
      <c r="I189">
        <f>G189*'Freq res'!$E$11/2</f>
        <v>-0.12596619563805145</v>
      </c>
      <c r="J189">
        <f>$G$18+$G$7/$J$18*(-($A$18^2*'Phi(z,A)'!H178))</f>
        <v>2.957093341198908</v>
      </c>
      <c r="K189">
        <f t="shared" si="10"/>
        <v>19.241960578182134</v>
      </c>
    </row>
    <row r="190" spans="1:11" ht="12.75">
      <c r="A190">
        <v>0.169</v>
      </c>
      <c r="B190">
        <f>A190*'Freq res'!$C$11/2</f>
        <v>0.32185862583089264</v>
      </c>
      <c r="C190">
        <f>A190*'Freq res'!$E$11/2</f>
        <v>0.12671599442161127</v>
      </c>
      <c r="D190">
        <f>$G$18+$G$7/$J$18*($A$18^2*'Phi(z,A)'!H179)</f>
        <v>3.258390826777375</v>
      </c>
      <c r="E190">
        <f t="shared" si="8"/>
        <v>26.00765263364</v>
      </c>
      <c r="G190">
        <f t="shared" si="9"/>
        <v>-0.169</v>
      </c>
      <c r="H190">
        <f>G190*'Freq res'!$C$11/2</f>
        <v>-0.32185862583089264</v>
      </c>
      <c r="I190">
        <f>G190*'Freq res'!$E$11/2</f>
        <v>-0.12671599442161127</v>
      </c>
      <c r="J190">
        <f>$G$18+$G$7/$J$18*(-($A$18^2*'Phi(z,A)'!H179))</f>
        <v>2.9562172716448165</v>
      </c>
      <c r="K190">
        <f t="shared" si="10"/>
        <v>19.22511066428452</v>
      </c>
    </row>
    <row r="191" spans="1:11" ht="12.75">
      <c r="A191">
        <v>0.17</v>
      </c>
      <c r="B191">
        <f>A191*'Freq res'!$C$11/2</f>
        <v>0.3237631147411346</v>
      </c>
      <c r="C191">
        <f>A191*'Freq res'!$E$11/2</f>
        <v>0.1274657932051711</v>
      </c>
      <c r="D191">
        <f>$G$18+$G$7/$J$18*($A$18^2*'Phi(z,A)'!H180)</f>
        <v>3.2592666717781036</v>
      </c>
      <c r="E191">
        <f t="shared" si="8"/>
        <v>26.030441284386004</v>
      </c>
      <c r="G191">
        <f t="shared" si="9"/>
        <v>-0.17</v>
      </c>
      <c r="H191">
        <f>G191*'Freq res'!$C$11/2</f>
        <v>-0.3237631147411346</v>
      </c>
      <c r="I191">
        <f>G191*'Freq res'!$E$11/2</f>
        <v>-0.1274657932051711</v>
      </c>
      <c r="J191">
        <f>$G$18+$G$7/$J$18*(-($A$18^2*'Phi(z,A)'!H180))</f>
        <v>2.955341426644088</v>
      </c>
      <c r="K191">
        <f t="shared" si="10"/>
        <v>19.208279818902565</v>
      </c>
    </row>
    <row r="192" spans="1:11" ht="12.75">
      <c r="A192">
        <v>0.171</v>
      </c>
      <c r="B192">
        <f>A192*'Freq res'!$C$11/2</f>
        <v>0.3256676036513766</v>
      </c>
      <c r="C192">
        <f>A192*'Freq res'!$E$11/2</f>
        <v>0.12821559198873095</v>
      </c>
      <c r="D192">
        <f>$G$18+$G$7/$J$18*($A$18^2*'Phi(z,A)'!H181)</f>
        <v>3.2601422909437665</v>
      </c>
      <c r="E192">
        <f t="shared" si="8"/>
        <v>26.053244019464287</v>
      </c>
      <c r="G192">
        <f t="shared" si="9"/>
        <v>-0.171</v>
      </c>
      <c r="H192">
        <f>G192*'Freq res'!$C$11/2</f>
        <v>-0.3256676036513766</v>
      </c>
      <c r="I192">
        <f>G192*'Freq res'!$E$11/2</f>
        <v>-0.12821559198873095</v>
      </c>
      <c r="J192">
        <f>$G$18+$G$7/$J$18*(-($A$18^2*'Phi(z,A)'!H181))</f>
        <v>2.954465807478425</v>
      </c>
      <c r="K192">
        <f t="shared" si="10"/>
        <v>19.191468042384727</v>
      </c>
    </row>
    <row r="193" spans="1:11" ht="12.75">
      <c r="A193">
        <v>0.172</v>
      </c>
      <c r="B193">
        <f>A193*'Freq res'!$C$11/2</f>
        <v>0.3275720925616185</v>
      </c>
      <c r="C193">
        <f>A193*'Freq res'!$E$11/2</f>
        <v>0.12896539077229074</v>
      </c>
      <c r="D193">
        <f>$G$18+$G$7/$J$18*($A$18^2*'Phi(z,A)'!H182)</f>
        <v>3.261017682993414</v>
      </c>
      <c r="E193">
        <f t="shared" si="8"/>
        <v>26.076060807506817</v>
      </c>
      <c r="G193">
        <f t="shared" si="9"/>
        <v>-0.172</v>
      </c>
      <c r="H193">
        <f>G193*'Freq res'!$C$11/2</f>
        <v>-0.3275720925616185</v>
      </c>
      <c r="I193">
        <f>G193*'Freq res'!$E$11/2</f>
        <v>-0.12896539077229074</v>
      </c>
      <c r="J193">
        <f>$G$18+$G$7/$J$18*(-($A$18^2*'Phi(z,A)'!H182))</f>
        <v>2.9535904154287773</v>
      </c>
      <c r="K193">
        <f t="shared" si="10"/>
        <v>19.17467533501299</v>
      </c>
    </row>
    <row r="194" spans="1:11" ht="12.75">
      <c r="A194">
        <v>0.173</v>
      </c>
      <c r="B194">
        <f>A194*'Freq res'!$C$11/2</f>
        <v>0.3294765814718605</v>
      </c>
      <c r="C194">
        <f>A194*'Freq res'!$E$11/2</f>
        <v>0.12971518955585057</v>
      </c>
      <c r="D194">
        <f>$G$18+$G$7/$J$18*($A$18^2*'Phi(z,A)'!H183)</f>
        <v>3.2618928466468553</v>
      </c>
      <c r="E194">
        <f t="shared" si="8"/>
        <v>26.09889161704061</v>
      </c>
      <c r="G194">
        <f t="shared" si="9"/>
        <v>-0.173</v>
      </c>
      <c r="H194">
        <f>G194*'Freq res'!$C$11/2</f>
        <v>-0.3294765814718605</v>
      </c>
      <c r="I194">
        <f>G194*'Freq res'!$E$11/2</f>
        <v>-0.12971518955585057</v>
      </c>
      <c r="J194">
        <f>$G$18+$G$7/$J$18*(-($A$18^2*'Phi(z,A)'!H183))</f>
        <v>2.952715251775336</v>
      </c>
      <c r="K194">
        <f t="shared" si="10"/>
        <v>19.157901697003005</v>
      </c>
    </row>
    <row r="195" spans="1:11" ht="12.75">
      <c r="A195">
        <v>0.174</v>
      </c>
      <c r="B195">
        <f>A195*'Freq res'!$C$11/2</f>
        <v>0.33138107038210246</v>
      </c>
      <c r="C195">
        <f>A195*'Freq res'!$E$11/2</f>
        <v>0.13046498833941042</v>
      </c>
      <c r="D195">
        <f>$G$18+$G$7/$J$18*($A$18^2*'Phi(z,A)'!H184)</f>
        <v>3.2627677806246624</v>
      </c>
      <c r="E195">
        <f t="shared" si="8"/>
        <v>26.121736416487767</v>
      </c>
      <c r="G195">
        <f t="shared" si="9"/>
        <v>-0.174</v>
      </c>
      <c r="H195">
        <f>G195*'Freq res'!$C$11/2</f>
        <v>-0.33138107038210246</v>
      </c>
      <c r="I195">
        <f>G195*'Freq res'!$E$11/2</f>
        <v>-0.13046498833941042</v>
      </c>
      <c r="J195">
        <f>$G$18+$G$7/$J$18*(-($A$18^2*'Phi(z,A)'!H184))</f>
        <v>2.951840317797529</v>
      </c>
      <c r="K195">
        <f t="shared" si="10"/>
        <v>19.141147128504254</v>
      </c>
    </row>
    <row r="196" spans="1:11" ht="12.75">
      <c r="A196">
        <v>0.175</v>
      </c>
      <c r="B196">
        <f>A196*'Freq res'!$C$11/2</f>
        <v>0.33328555929234444</v>
      </c>
      <c r="C196">
        <f>A196*'Freq res'!$E$11/2</f>
        <v>0.13121478712297024</v>
      </c>
      <c r="D196">
        <f>$G$18+$G$7/$J$18*($A$18^2*'Phi(z,A)'!H185)</f>
        <v>3.2636424836481734</v>
      </c>
      <c r="E196">
        <f t="shared" si="8"/>
        <v>26.144595174165406</v>
      </c>
      <c r="G196">
        <f t="shared" si="9"/>
        <v>-0.175</v>
      </c>
      <c r="H196">
        <f>G196*'Freq res'!$C$11/2</f>
        <v>-0.33328555929234444</v>
      </c>
      <c r="I196">
        <f>G196*'Freq res'!$E$11/2</f>
        <v>-0.13121478712297024</v>
      </c>
      <c r="J196">
        <f>$G$18+$G$7/$J$18*(-($A$18^2*'Phi(z,A)'!H185))</f>
        <v>2.950965614774018</v>
      </c>
      <c r="K196">
        <f t="shared" si="10"/>
        <v>19.124411629600264</v>
      </c>
    </row>
    <row r="197" spans="1:11" ht="12.75">
      <c r="A197">
        <v>0.176</v>
      </c>
      <c r="B197">
        <f>A197*'Freq res'!$C$11/2</f>
        <v>0.3351900482025864</v>
      </c>
      <c r="C197">
        <f>A197*'Freq res'!$E$11/2</f>
        <v>0.13196458590653007</v>
      </c>
      <c r="D197">
        <f>$G$18+$G$7/$J$18*($A$18^2*'Phi(z,A)'!H186)</f>
        <v>3.2645169544394967</v>
      </c>
      <c r="E197">
        <f t="shared" si="8"/>
        <v>26.16746785828572</v>
      </c>
      <c r="G197">
        <f t="shared" si="9"/>
        <v>-0.176</v>
      </c>
      <c r="H197">
        <f>G197*'Freq res'!$C$11/2</f>
        <v>-0.3351900482025864</v>
      </c>
      <c r="I197">
        <f>G197*'Freq res'!$E$11/2</f>
        <v>-0.13196458590653007</v>
      </c>
      <c r="J197">
        <f>$G$18+$G$7/$J$18*(-($A$18^2*'Phi(z,A)'!H186))</f>
        <v>2.9500911439826947</v>
      </c>
      <c r="K197">
        <f t="shared" si="10"/>
        <v>19.107695200308765</v>
      </c>
    </row>
    <row r="198" spans="1:11" ht="12.75">
      <c r="A198">
        <v>0.177</v>
      </c>
      <c r="B198">
        <f>A198*'Freq res'!$C$11/2</f>
        <v>0.33709453711282833</v>
      </c>
      <c r="C198">
        <f>A198*'Freq res'!$E$11/2</f>
        <v>0.1327143846900899</v>
      </c>
      <c r="D198">
        <f>$G$18+$G$7/$J$18*($A$18^2*'Phi(z,A)'!H187)</f>
        <v>3.2653911917215166</v>
      </c>
      <c r="E198">
        <f t="shared" si="8"/>
        <v>26.190354436955985</v>
      </c>
      <c r="G198">
        <f t="shared" si="9"/>
        <v>-0.177</v>
      </c>
      <c r="H198">
        <f>G198*'Freq res'!$C$11/2</f>
        <v>-0.33709453711282833</v>
      </c>
      <c r="I198">
        <f>G198*'Freq res'!$E$11/2</f>
        <v>-0.1327143846900899</v>
      </c>
      <c r="J198">
        <f>$G$18+$G$7/$J$18*(-($A$18^2*'Phi(z,A)'!H187))</f>
        <v>2.949216906700675</v>
      </c>
      <c r="K198">
        <f t="shared" si="10"/>
        <v>19.090997840581842</v>
      </c>
    </row>
    <row r="199" spans="1:11" ht="12.75">
      <c r="A199">
        <v>0.178</v>
      </c>
      <c r="B199">
        <f>A199*'Freq res'!$C$11/2</f>
        <v>0.3389990260230703</v>
      </c>
      <c r="C199">
        <f>A199*'Freq res'!$E$11/2</f>
        <v>0.13346418347364974</v>
      </c>
      <c r="D199">
        <f>$G$18+$G$7/$J$18*($A$18^2*'Phi(z,A)'!H188)</f>
        <v>3.2662651942178966</v>
      </c>
      <c r="E199">
        <f t="shared" si="8"/>
        <v>26.213254878178596</v>
      </c>
      <c r="G199">
        <f t="shared" si="9"/>
        <v>-0.178</v>
      </c>
      <c r="H199">
        <f>G199*'Freq res'!$C$11/2</f>
        <v>-0.3389990260230703</v>
      </c>
      <c r="I199">
        <f>G199*'Freq res'!$E$11/2</f>
        <v>-0.13346418347364974</v>
      </c>
      <c r="J199">
        <f>$G$18+$G$7/$J$18*(-($A$18^2*'Phi(z,A)'!H188))</f>
        <v>2.948342904204295</v>
      </c>
      <c r="K199">
        <f t="shared" si="10"/>
        <v>19.074319550306143</v>
      </c>
    </row>
    <row r="200" spans="1:11" ht="12.75">
      <c r="A200">
        <v>0.179</v>
      </c>
      <c r="B200">
        <f>A200*'Freq res'!$C$11/2</f>
        <v>0.3409035149333123</v>
      </c>
      <c r="C200">
        <f>A200*'Freq res'!$E$11/2</f>
        <v>0.13421398225720957</v>
      </c>
      <c r="D200">
        <f>$G$18+$G$7/$J$18*($A$18^2*'Phi(z,A)'!H189)</f>
        <v>3.2671389606530834</v>
      </c>
      <c r="E200">
        <f t="shared" si="8"/>
        <v>26.236169149851023</v>
      </c>
      <c r="G200">
        <f t="shared" si="9"/>
        <v>-0.179</v>
      </c>
      <c r="H200">
        <f>G200*'Freq res'!$C$11/2</f>
        <v>-0.3409035149333123</v>
      </c>
      <c r="I200">
        <f>G200*'Freq res'!$E$11/2</f>
        <v>-0.13421398225720957</v>
      </c>
      <c r="J200">
        <f>$G$18+$G$7/$J$18*(-($A$18^2*'Phi(z,A)'!H189))</f>
        <v>2.947469137769108</v>
      </c>
      <c r="K200">
        <f t="shared" si="10"/>
        <v>19.05766032930303</v>
      </c>
    </row>
    <row r="201" spans="1:11" ht="12.75">
      <c r="A201">
        <v>0.18</v>
      </c>
      <c r="B201">
        <f>A201*'Freq res'!$C$11/2</f>
        <v>0.34280800384355425</v>
      </c>
      <c r="C201">
        <f>A201*'Freq res'!$E$11/2</f>
        <v>0.1349637810407694</v>
      </c>
      <c r="D201">
        <f>$G$18+$G$7/$J$18*($A$18^2*'Phi(z,A)'!H190)</f>
        <v>3.268012489752311</v>
      </c>
      <c r="E201">
        <f t="shared" si="8"/>
        <v>26.259097219765856</v>
      </c>
      <c r="G201">
        <f t="shared" si="9"/>
        <v>-0.18</v>
      </c>
      <c r="H201">
        <f>G201*'Freq res'!$C$11/2</f>
        <v>-0.34280800384355425</v>
      </c>
      <c r="I201">
        <f>G201*'Freq res'!$E$11/2</f>
        <v>-0.1349637810407694</v>
      </c>
      <c r="J201">
        <f>$G$18+$G$7/$J$18*(-($A$18^2*'Phi(z,A)'!H190))</f>
        <v>2.9465956086698806</v>
      </c>
      <c r="K201">
        <f t="shared" si="10"/>
        <v>19.041020177328786</v>
      </c>
    </row>
    <row r="202" spans="1:11" ht="12.75">
      <c r="A202">
        <v>0.181</v>
      </c>
      <c r="B202">
        <f>A202*'Freq res'!$C$11/2</f>
        <v>0.34471249275379623</v>
      </c>
      <c r="C202">
        <f>A202*'Freq res'!$E$11/2</f>
        <v>0.13571357982432922</v>
      </c>
      <c r="D202">
        <f>$G$18+$G$7/$J$18*($A$18^2*'Phi(z,A)'!H191)</f>
        <v>3.268885780241606</v>
      </c>
      <c r="E202">
        <f t="shared" si="8"/>
        <v>26.282039055610856</v>
      </c>
      <c r="G202">
        <f t="shared" si="9"/>
        <v>-0.181</v>
      </c>
      <c r="H202">
        <f>G202*'Freq res'!$C$11/2</f>
        <v>-0.34471249275379623</v>
      </c>
      <c r="I202">
        <f>G202*'Freq res'!$E$11/2</f>
        <v>-0.13571357982432922</v>
      </c>
      <c r="J202">
        <f>$G$18+$G$7/$J$18*(-($A$18^2*'Phi(z,A)'!H191))</f>
        <v>2.9457223181805854</v>
      </c>
      <c r="K202">
        <f t="shared" si="10"/>
        <v>19.02439909407473</v>
      </c>
    </row>
    <row r="203" spans="1:11" ht="12.75">
      <c r="A203">
        <v>0.182</v>
      </c>
      <c r="B203">
        <f>A203*'Freq res'!$C$11/2</f>
        <v>0.3466169816640382</v>
      </c>
      <c r="C203">
        <f>A203*'Freq res'!$E$11/2</f>
        <v>0.13646337860788904</v>
      </c>
      <c r="D203">
        <f>$G$18+$G$7/$J$18*($A$18^2*'Phi(z,A)'!H192)</f>
        <v>3.2697588308477914</v>
      </c>
      <c r="E203">
        <f t="shared" si="8"/>
        <v>26.304994624968923</v>
      </c>
      <c r="G203">
        <f t="shared" si="9"/>
        <v>-0.182</v>
      </c>
      <c r="H203">
        <f>G203*'Freq res'!$C$11/2</f>
        <v>-0.3466169816640382</v>
      </c>
      <c r="I203">
        <f>G203*'Freq res'!$E$11/2</f>
        <v>-0.13646337860788904</v>
      </c>
      <c r="J203">
        <f>$G$18+$G$7/$J$18*(-($A$18^2*'Phi(z,A)'!H192))</f>
        <v>2.9448492675744</v>
      </c>
      <c r="K203">
        <f t="shared" si="10"/>
        <v>19.007797079167453</v>
      </c>
    </row>
    <row r="204" spans="1:11" ht="12.75">
      <c r="A204">
        <v>0.183</v>
      </c>
      <c r="B204">
        <f>A204*'Freq res'!$C$11/2</f>
        <v>0.3485214705742802</v>
      </c>
      <c r="C204">
        <f>A204*'Freq res'!$E$11/2</f>
        <v>0.1372131773914489</v>
      </c>
      <c r="D204">
        <f>$G$18+$G$7/$J$18*($A$18^2*'Phi(z,A)'!H193)</f>
        <v>3.2706316402984887</v>
      </c>
      <c r="E204">
        <f t="shared" si="8"/>
        <v>26.3279638953181</v>
      </c>
      <c r="G204">
        <f t="shared" si="9"/>
        <v>-0.183</v>
      </c>
      <c r="H204">
        <f>G204*'Freq res'!$C$11/2</f>
        <v>-0.3485214705742802</v>
      </c>
      <c r="I204">
        <f>G204*'Freq res'!$E$11/2</f>
        <v>-0.1372131773914489</v>
      </c>
      <c r="J204">
        <f>$G$18+$G$7/$J$18*(-($A$18^2*'Phi(z,A)'!H193))</f>
        <v>2.9439764581237027</v>
      </c>
      <c r="K204">
        <f t="shared" si="10"/>
        <v>18.991214132168984</v>
      </c>
    </row>
    <row r="205" spans="1:11" ht="12.75">
      <c r="A205">
        <v>0.184</v>
      </c>
      <c r="B205">
        <f>A205*'Freq res'!$C$11/2</f>
        <v>0.35042595948452215</v>
      </c>
      <c r="C205">
        <f>A205*'Freq res'!$E$11/2</f>
        <v>0.13796297617500872</v>
      </c>
      <c r="D205">
        <f>$G$18+$G$7/$J$18*($A$18^2*'Phi(z,A)'!H194)</f>
        <v>3.2715042073221263</v>
      </c>
      <c r="E205">
        <f t="shared" si="8"/>
        <v>26.35094683403167</v>
      </c>
      <c r="G205">
        <f t="shared" si="9"/>
        <v>-0.184</v>
      </c>
      <c r="H205">
        <f>G205*'Freq res'!$C$11/2</f>
        <v>-0.35042595948452215</v>
      </c>
      <c r="I205">
        <f>G205*'Freq res'!$E$11/2</f>
        <v>-0.13796297617500872</v>
      </c>
      <c r="J205">
        <f>$G$18+$G$7/$J$18*(-($A$18^2*'Phi(z,A)'!H194))</f>
        <v>2.943103891100065</v>
      </c>
      <c r="K205">
        <f t="shared" si="10"/>
        <v>18.97465025257691</v>
      </c>
    </row>
    <row r="206" spans="1:11" ht="12.75">
      <c r="A206">
        <v>0.185</v>
      </c>
      <c r="B206">
        <f>A206*'Freq res'!$C$11/2</f>
        <v>0.35233044839476413</v>
      </c>
      <c r="C206">
        <f>A206*'Freq res'!$E$11/2</f>
        <v>0.13871277495856854</v>
      </c>
      <c r="D206">
        <f>$G$18+$G$7/$J$18*($A$18^2*'Phi(z,A)'!H195)</f>
        <v>3.2723765306479393</v>
      </c>
      <c r="E206">
        <f t="shared" si="8"/>
        <v>26.373943408378096</v>
      </c>
      <c r="G206">
        <f t="shared" si="9"/>
        <v>-0.185</v>
      </c>
      <c r="H206">
        <f>G206*'Freq res'!$C$11/2</f>
        <v>-0.35233044839476413</v>
      </c>
      <c r="I206">
        <f>G206*'Freq res'!$E$11/2</f>
        <v>-0.13871277495856854</v>
      </c>
      <c r="J206">
        <f>$G$18+$G$7/$J$18*(-($A$18^2*'Phi(z,A)'!H195))</f>
        <v>2.942231567774252</v>
      </c>
      <c r="K206">
        <f t="shared" si="10"/>
        <v>18.958105439824635</v>
      </c>
    </row>
    <row r="207" spans="1:11" ht="12.75">
      <c r="A207">
        <v>0.186</v>
      </c>
      <c r="B207">
        <f>A207*'Freq res'!$C$11/2</f>
        <v>0.3542349373050061</v>
      </c>
      <c r="C207">
        <f>A207*'Freq res'!$E$11/2</f>
        <v>0.13946257374212837</v>
      </c>
      <c r="D207">
        <f>$G$18+$G$7/$J$18*($A$18^2*'Phi(z,A)'!H196)</f>
        <v>3.2732486090059765</v>
      </c>
      <c r="E207">
        <f t="shared" si="8"/>
        <v>26.396953585521082</v>
      </c>
      <c r="G207">
        <f t="shared" si="9"/>
        <v>-0.186</v>
      </c>
      <c r="H207">
        <f>G207*'Freq res'!$C$11/2</f>
        <v>-0.3542349373050061</v>
      </c>
      <c r="I207">
        <f>G207*'Freq res'!$E$11/2</f>
        <v>-0.13946257374212837</v>
      </c>
      <c r="J207">
        <f>$G$18+$G$7/$J$18*(-($A$18^2*'Phi(z,A)'!H196))</f>
        <v>2.941359489416215</v>
      </c>
      <c r="K207">
        <f t="shared" si="10"/>
        <v>18.94157969328148</v>
      </c>
    </row>
    <row r="208" spans="1:11" ht="12.75">
      <c r="A208">
        <v>0.187</v>
      </c>
      <c r="B208">
        <f>A208*'Freq res'!$C$11/2</f>
        <v>0.3561394262152481</v>
      </c>
      <c r="C208">
        <f>A208*'Freq res'!$E$11/2</f>
        <v>0.14021237252568822</v>
      </c>
      <c r="D208">
        <f>$G$18+$G$7/$J$18*($A$18^2*'Phi(z,A)'!H197)</f>
        <v>3.2741204411271037</v>
      </c>
      <c r="E208">
        <f t="shared" si="8"/>
        <v>26.419977332519586</v>
      </c>
      <c r="G208">
        <f t="shared" si="9"/>
        <v>-0.187</v>
      </c>
      <c r="H208">
        <f>G208*'Freq res'!$C$11/2</f>
        <v>-0.3561394262152481</v>
      </c>
      <c r="I208">
        <f>G208*'Freq res'!$E$11/2</f>
        <v>-0.14021237252568822</v>
      </c>
      <c r="J208">
        <f>$G$18+$G$7/$J$18*(-($A$18^2*'Phi(z,A)'!H197))</f>
        <v>2.9404876572950878</v>
      </c>
      <c r="K208">
        <f t="shared" si="10"/>
        <v>18.925073012252902</v>
      </c>
    </row>
    <row r="209" spans="1:11" ht="12.75">
      <c r="A209">
        <v>0.188</v>
      </c>
      <c r="B209">
        <f>A209*'Freq res'!$C$11/2</f>
        <v>0.35804391512549</v>
      </c>
      <c r="C209">
        <f>A209*'Freq res'!$E$11/2</f>
        <v>0.14096217130924804</v>
      </c>
      <c r="D209">
        <f>$G$18+$G$7/$J$18*($A$18^2*'Phi(z,A)'!H198)</f>
        <v>3.2749920257430074</v>
      </c>
      <c r="E209">
        <f t="shared" si="8"/>
        <v>26.44301461632784</v>
      </c>
      <c r="G209">
        <f t="shared" si="9"/>
        <v>-0.188</v>
      </c>
      <c r="H209">
        <f>G209*'Freq res'!$C$11/2</f>
        <v>-0.35804391512549</v>
      </c>
      <c r="I209">
        <f>G209*'Freq res'!$E$11/2</f>
        <v>-0.14096217130924804</v>
      </c>
      <c r="J209">
        <f>$G$18+$G$7/$J$18*(-($A$18^2*'Phi(z,A)'!H198))</f>
        <v>2.939616072679184</v>
      </c>
      <c r="K209">
        <f t="shared" si="10"/>
        <v>18.908585395980662</v>
      </c>
    </row>
    <row r="210" spans="1:11" ht="12.75">
      <c r="A210">
        <v>0.189</v>
      </c>
      <c r="B210">
        <f>A210*'Freq res'!$C$11/2</f>
        <v>0.359948404035732</v>
      </c>
      <c r="C210">
        <f>A210*'Freq res'!$E$11/2</f>
        <v>0.14171197009280787</v>
      </c>
      <c r="D210">
        <f>$G$18+$G$7/$J$18*($A$18^2*'Phi(z,A)'!H199)</f>
        <v>3.2758633615862007</v>
      </c>
      <c r="E210">
        <f t="shared" si="8"/>
        <v>26.466065403795405</v>
      </c>
      <c r="G210">
        <f t="shared" si="9"/>
        <v>-0.189</v>
      </c>
      <c r="H210">
        <f>G210*'Freq res'!$C$11/2</f>
        <v>-0.359948404035732</v>
      </c>
      <c r="I210">
        <f>G210*'Freq res'!$E$11/2</f>
        <v>-0.14171197009280787</v>
      </c>
      <c r="J210">
        <f>$G$18+$G$7/$J$18*(-($A$18^2*'Phi(z,A)'!H199))</f>
        <v>2.9387447368359907</v>
      </c>
      <c r="K210">
        <f t="shared" si="10"/>
        <v>18.892116843642977</v>
      </c>
    </row>
    <row r="211" spans="1:11" ht="12.75">
      <c r="A211">
        <v>0.19</v>
      </c>
      <c r="B211">
        <f>A211*'Freq res'!$C$11/2</f>
        <v>0.36185289294597395</v>
      </c>
      <c r="C211">
        <f>A211*'Freq res'!$E$11/2</f>
        <v>0.1424617688763677</v>
      </c>
      <c r="D211">
        <f>$G$18+$G$7/$J$18*($A$18^2*'Phi(z,A)'!H200)</f>
        <v>3.276734447390025</v>
      </c>
      <c r="E211">
        <f t="shared" si="8"/>
        <v>26.48912966166712</v>
      </c>
      <c r="G211">
        <f t="shared" si="9"/>
        <v>-0.19</v>
      </c>
      <c r="H211">
        <f>G211*'Freq res'!$C$11/2</f>
        <v>-0.36185289294597395</v>
      </c>
      <c r="I211">
        <f>G211*'Freq res'!$E$11/2</f>
        <v>-0.1424617688763677</v>
      </c>
      <c r="J211">
        <f>$G$18+$G$7/$J$18*(-($A$18^2*'Phi(z,A)'!H200))</f>
        <v>2.9378736510321666</v>
      </c>
      <c r="K211">
        <f t="shared" si="10"/>
        <v>18.875667354354736</v>
      </c>
    </row>
    <row r="212" spans="1:11" ht="12.75">
      <c r="A212">
        <v>0.191</v>
      </c>
      <c r="B212">
        <f>A212*'Freq res'!$C$11/2</f>
        <v>0.3637573818562159</v>
      </c>
      <c r="C212">
        <f>A212*'Freq res'!$E$11/2</f>
        <v>0.14321156765992754</v>
      </c>
      <c r="D212">
        <f>$G$18+$G$7/$J$18*($A$18^2*'Phi(z,A)'!H201)</f>
        <v>3.277605281888655</v>
      </c>
      <c r="E212">
        <f t="shared" si="8"/>
        <v>26.51220735658321</v>
      </c>
      <c r="G212">
        <f t="shared" si="9"/>
        <v>-0.191</v>
      </c>
      <c r="H212">
        <f>G212*'Freq res'!$C$11/2</f>
        <v>-0.3637573818562159</v>
      </c>
      <c r="I212">
        <f>G212*'Freq res'!$E$11/2</f>
        <v>-0.14321156765992754</v>
      </c>
      <c r="J212">
        <f>$G$18+$G$7/$J$18*(-($A$18^2*'Phi(z,A)'!H201))</f>
        <v>2.9370028165335365</v>
      </c>
      <c r="K212">
        <f t="shared" si="10"/>
        <v>18.859236927167647</v>
      </c>
    </row>
    <row r="213" spans="1:11" ht="12.75">
      <c r="A213">
        <v>0.192</v>
      </c>
      <c r="B213">
        <f>A213*'Freq res'!$C$11/2</f>
        <v>0.3656618707664579</v>
      </c>
      <c r="C213">
        <f>A213*'Freq res'!$E$11/2</f>
        <v>0.14396136644348737</v>
      </c>
      <c r="D213">
        <f>$G$18+$G$7/$J$18*($A$18^2*'Phi(z,A)'!H202)</f>
        <v>3.2784758638171057</v>
      </c>
      <c r="E213">
        <f aca="true" t="shared" si="11" ref="E213:E276">EXP(D213)</f>
        <v>26.5352984550793</v>
      </c>
      <c r="G213">
        <f aca="true" t="shared" si="12" ref="G213:G276">-A213</f>
        <v>-0.192</v>
      </c>
      <c r="H213">
        <f>G213*'Freq res'!$C$11/2</f>
        <v>-0.3656618707664579</v>
      </c>
      <c r="I213">
        <f>G213*'Freq res'!$E$11/2</f>
        <v>-0.14396136644348737</v>
      </c>
      <c r="J213">
        <f>$G$18+$G$7/$J$18*(-($A$18^2*'Phi(z,A)'!H202))</f>
        <v>2.9361322346050858</v>
      </c>
      <c r="K213">
        <f aca="true" t="shared" si="13" ref="K213:K276">EXP(J213)</f>
        <v>18.84282556107039</v>
      </c>
    </row>
    <row r="214" spans="1:11" ht="12.75">
      <c r="A214">
        <v>0.193</v>
      </c>
      <c r="B214">
        <f>A214*'Freq res'!$C$11/2</f>
        <v>0.36756635967669987</v>
      </c>
      <c r="C214">
        <f>A214*'Freq res'!$E$11/2</f>
        <v>0.1447111652270472</v>
      </c>
      <c r="D214">
        <f>$G$18+$G$7/$J$18*($A$18^2*'Phi(z,A)'!H203)</f>
        <v>3.2793461919112317</v>
      </c>
      <c r="E214">
        <f t="shared" si="11"/>
        <v>26.558402923586378</v>
      </c>
      <c r="G214">
        <f t="shared" si="12"/>
        <v>-0.193</v>
      </c>
      <c r="H214">
        <f>G214*'Freq res'!$C$11/2</f>
        <v>-0.36756635967669987</v>
      </c>
      <c r="I214">
        <f>G214*'Freq res'!$E$11/2</f>
        <v>-0.1447111652270472</v>
      </c>
      <c r="J214">
        <f>$G$18+$G$7/$J$18*(-($A$18^2*'Phi(z,A)'!H203))</f>
        <v>2.9352619065109598</v>
      </c>
      <c r="K214">
        <f t="shared" si="13"/>
        <v>18.826433254988856</v>
      </c>
    </row>
    <row r="215" spans="1:11" ht="12.75">
      <c r="A215">
        <v>0.194</v>
      </c>
      <c r="B215">
        <f>A215*'Freq res'!$C$11/2</f>
        <v>0.36947084858694185</v>
      </c>
      <c r="C215">
        <f>A215*'Freq res'!$E$11/2</f>
        <v>0.145460964010607</v>
      </c>
      <c r="D215">
        <f>$G$18+$G$7/$J$18*($A$18^2*'Phi(z,A)'!H204)</f>
        <v>3.2802162649077347</v>
      </c>
      <c r="E215">
        <f t="shared" si="11"/>
        <v>26.581520728430906</v>
      </c>
      <c r="G215">
        <f t="shared" si="12"/>
        <v>-0.194</v>
      </c>
      <c r="H215">
        <f>G215*'Freq res'!$C$11/2</f>
        <v>-0.36947084858694185</v>
      </c>
      <c r="I215">
        <f>G215*'Freq res'!$E$11/2</f>
        <v>-0.145460964010607</v>
      </c>
      <c r="J215">
        <f>$G$18+$G$7/$J$18*(-($A$18^2*'Phi(z,A)'!H204))</f>
        <v>2.9343918335144568</v>
      </c>
      <c r="K215">
        <f t="shared" si="13"/>
        <v>18.810060007786266</v>
      </c>
    </row>
    <row r="216" spans="1:11" ht="12.75">
      <c r="A216">
        <v>0.195</v>
      </c>
      <c r="B216">
        <f>A216*'Freq res'!$C$11/2</f>
        <v>0.3713753374971838</v>
      </c>
      <c r="C216">
        <f>A216*'Freq res'!$E$11/2</f>
        <v>0.14621076279416687</v>
      </c>
      <c r="D216">
        <f>$G$18+$G$7/$J$18*($A$18^2*'Phi(z,A)'!H205)</f>
        <v>3.281086081544167</v>
      </c>
      <c r="E216">
        <f t="shared" si="11"/>
        <v>26.604651835834808</v>
      </c>
      <c r="G216">
        <f t="shared" si="12"/>
        <v>-0.195</v>
      </c>
      <c r="H216">
        <f>G216*'Freq res'!$C$11/2</f>
        <v>-0.3713753374971838</v>
      </c>
      <c r="I216">
        <f>G216*'Freq res'!$E$11/2</f>
        <v>-0.14621076279416687</v>
      </c>
      <c r="J216">
        <f>$G$18+$G$7/$J$18*(-($A$18^2*'Phi(z,A)'!H205))</f>
        <v>2.9335220168780243</v>
      </c>
      <c r="K216">
        <f t="shared" si="13"/>
        <v>18.79370581826337</v>
      </c>
    </row>
    <row r="217" spans="1:11" ht="12.75">
      <c r="A217">
        <v>0.196</v>
      </c>
      <c r="B217">
        <f>A217*'Freq res'!$C$11/2</f>
        <v>0.3732798264074258</v>
      </c>
      <c r="C217">
        <f>A217*'Freq res'!$E$11/2</f>
        <v>0.1469605615777267</v>
      </c>
      <c r="D217">
        <f>$G$18+$G$7/$J$18*($A$18^2*'Phi(z,A)'!H206)</f>
        <v>3.281955640558935</v>
      </c>
      <c r="E217">
        <f t="shared" si="11"/>
        <v>26.627796211915502</v>
      </c>
      <c r="G217">
        <f t="shared" si="12"/>
        <v>-0.196</v>
      </c>
      <c r="H217">
        <f>G217*'Freq res'!$C$11/2</f>
        <v>-0.3732798264074258</v>
      </c>
      <c r="I217">
        <f>G217*'Freq res'!$E$11/2</f>
        <v>-0.1469605615777267</v>
      </c>
      <c r="J217">
        <f>$G$18+$G$7/$J$18*(-($A$18^2*'Phi(z,A)'!H206))</f>
        <v>2.9326524578632562</v>
      </c>
      <c r="K217">
        <f t="shared" si="13"/>
        <v>18.77737068515862</v>
      </c>
    </row>
    <row r="218" spans="1:11" ht="12.75">
      <c r="A218">
        <v>0.197</v>
      </c>
      <c r="B218">
        <f>A218*'Freq res'!$C$11/2</f>
        <v>0.37518431531766777</v>
      </c>
      <c r="C218">
        <f>A218*'Freq res'!$E$11/2</f>
        <v>0.1477103603612865</v>
      </c>
      <c r="D218">
        <f>$G$18+$G$7/$J$18*($A$18^2*'Phi(z,A)'!H207)</f>
        <v>3.2828249406913037</v>
      </c>
      <c r="E218">
        <f t="shared" si="11"/>
        <v>26.65095382268594</v>
      </c>
      <c r="G218">
        <f t="shared" si="12"/>
        <v>-0.197</v>
      </c>
      <c r="H218">
        <f>G218*'Freq res'!$C$11/2</f>
        <v>-0.37518431531766777</v>
      </c>
      <c r="I218">
        <f>G218*'Freq res'!$E$11/2</f>
        <v>-0.1477103603612865</v>
      </c>
      <c r="J218">
        <f>$G$18+$G$7/$J$18*(-($A$18^2*'Phi(z,A)'!H207))</f>
        <v>2.9317831577308877</v>
      </c>
      <c r="K218">
        <f t="shared" si="13"/>
        <v>18.761054607148345</v>
      </c>
    </row>
    <row r="219" spans="1:11" ht="12.75">
      <c r="A219">
        <v>0.198</v>
      </c>
      <c r="B219">
        <f>A219*'Freq res'!$C$11/2</f>
        <v>0.37708880422790975</v>
      </c>
      <c r="C219">
        <f>A219*'Freq res'!$E$11/2</f>
        <v>0.14846015914484634</v>
      </c>
      <c r="D219">
        <f>$G$18+$G$7/$J$18*($A$18^2*'Phi(z,A)'!H208)</f>
        <v>3.2836939806814014</v>
      </c>
      <c r="E219">
        <f t="shared" si="11"/>
        <v>26.674124634054667</v>
      </c>
      <c r="G219">
        <f t="shared" si="12"/>
        <v>-0.198</v>
      </c>
      <c r="H219">
        <f>G219*'Freq res'!$C$11/2</f>
        <v>-0.37708880422790975</v>
      </c>
      <c r="I219">
        <f>G219*'Freq res'!$E$11/2</f>
        <v>-0.14846015914484634</v>
      </c>
      <c r="J219">
        <f>$G$18+$G$7/$J$18*(-($A$18^2*'Phi(z,A)'!H208))</f>
        <v>2.93091411774079</v>
      </c>
      <c r="K219">
        <f t="shared" si="13"/>
        <v>18.744757582846912</v>
      </c>
    </row>
    <row r="220" spans="1:11" ht="12.75">
      <c r="A220">
        <v>0.199</v>
      </c>
      <c r="B220">
        <f>A220*'Freq res'!$C$11/2</f>
        <v>0.37899329313815167</v>
      </c>
      <c r="C220">
        <f>A220*'Freq res'!$E$11/2</f>
        <v>0.14920995792840616</v>
      </c>
      <c r="D220">
        <f>$G$18+$G$7/$J$18*($A$18^2*'Phi(z,A)'!H209)</f>
        <v>3.284562759270223</v>
      </c>
      <c r="E220">
        <f t="shared" si="11"/>
        <v>26.697308611825807</v>
      </c>
      <c r="G220">
        <f t="shared" si="12"/>
        <v>-0.199</v>
      </c>
      <c r="H220">
        <f>G220*'Freq res'!$C$11/2</f>
        <v>-0.37899329313815167</v>
      </c>
      <c r="I220">
        <f>G220*'Freq res'!$E$11/2</f>
        <v>-0.14920995792840616</v>
      </c>
      <c r="J220">
        <f>$G$18+$G$7/$J$18*(-($A$18^2*'Phi(z,A)'!H209))</f>
        <v>2.9300453391519685</v>
      </c>
      <c r="K220">
        <f t="shared" si="13"/>
        <v>18.728479610806925</v>
      </c>
    </row>
    <row r="221" spans="1:11" ht="12.75">
      <c r="A221">
        <v>0.2</v>
      </c>
      <c r="B221">
        <f>A221*'Freq res'!$C$11/2</f>
        <v>0.38089778204839364</v>
      </c>
      <c r="C221">
        <f>A221*'Freq res'!$E$11/2</f>
        <v>0.149959756711966</v>
      </c>
      <c r="D221">
        <f>$G$18+$G$7/$J$18*($A$18^2*'Phi(z,A)'!H210)</f>
        <v>3.2854312751996337</v>
      </c>
      <c r="E221">
        <f t="shared" si="11"/>
        <v>26.720505721699126</v>
      </c>
      <c r="G221">
        <f t="shared" si="12"/>
        <v>-0.2</v>
      </c>
      <c r="H221">
        <f>G221*'Freq res'!$C$11/2</f>
        <v>-0.38089778204839364</v>
      </c>
      <c r="I221">
        <f>G221*'Freq res'!$E$11/2</f>
        <v>-0.149959756711966</v>
      </c>
      <c r="J221">
        <f>$G$18+$G$7/$J$18*(-($A$18^2*'Phi(z,A)'!H210))</f>
        <v>2.9291768232225577</v>
      </c>
      <c r="K221">
        <f t="shared" si="13"/>
        <v>18.7122206895194</v>
      </c>
    </row>
    <row r="222" spans="1:11" ht="12.75">
      <c r="A222">
        <v>0.201</v>
      </c>
      <c r="B222">
        <f>A222*'Freq res'!$C$11/2</f>
        <v>0.3828022709586356</v>
      </c>
      <c r="C222">
        <f>A222*'Freq res'!$E$11/2</f>
        <v>0.15070955549552584</v>
      </c>
      <c r="D222">
        <f>$G$18+$G$7/$J$18*($A$18^2*'Phi(z,A)'!H211)</f>
        <v>3.286299527212375</v>
      </c>
      <c r="E222">
        <f t="shared" si="11"/>
        <v>26.743715929270074</v>
      </c>
      <c r="G222">
        <f t="shared" si="12"/>
        <v>-0.201</v>
      </c>
      <c r="H222">
        <f>G222*'Freq res'!$C$11/2</f>
        <v>-0.3828022709586356</v>
      </c>
      <c r="I222">
        <f>G222*'Freq res'!$E$11/2</f>
        <v>-0.15070955549552584</v>
      </c>
      <c r="J222">
        <f>$G$18+$G$7/$J$18*(-($A$18^2*'Phi(z,A)'!H211))</f>
        <v>2.9283085712098162</v>
      </c>
      <c r="K222">
        <f t="shared" si="13"/>
        <v>18.6959808174139</v>
      </c>
    </row>
    <row r="223" spans="1:11" ht="12.75">
      <c r="A223">
        <v>0.202</v>
      </c>
      <c r="B223">
        <f>A223*'Freq res'!$C$11/2</f>
        <v>0.3847067598688776</v>
      </c>
      <c r="C223">
        <f>A223*'Freq res'!$E$11/2</f>
        <v>0.15145935427908566</v>
      </c>
      <c r="D223">
        <f>$G$18+$G$7/$J$18*($A$18^2*'Phi(z,A)'!H212)</f>
        <v>3.287167514052068</v>
      </c>
      <c r="E223">
        <f t="shared" si="11"/>
        <v>26.76693920002983</v>
      </c>
      <c r="G223">
        <f t="shared" si="12"/>
        <v>-0.202</v>
      </c>
      <c r="H223">
        <f>G223*'Freq res'!$C$11/2</f>
        <v>-0.3847067598688776</v>
      </c>
      <c r="I223">
        <f>G223*'Freq res'!$E$11/2</f>
        <v>-0.15145935427908566</v>
      </c>
      <c r="J223">
        <f>$G$18+$G$7/$J$18*(-($A$18^2*'Phi(z,A)'!H212))</f>
        <v>2.9274405843701232</v>
      </c>
      <c r="K223">
        <f t="shared" si="13"/>
        <v>18.679759992858752</v>
      </c>
    </row>
    <row r="224" spans="1:11" ht="12.75">
      <c r="A224">
        <v>0.203</v>
      </c>
      <c r="B224">
        <f>A224*'Freq res'!$C$11/2</f>
        <v>0.38661124877911957</v>
      </c>
      <c r="C224">
        <f>A224*'Freq res'!$E$11/2</f>
        <v>0.15220915306264549</v>
      </c>
      <c r="D224">
        <f>$G$18+$G$7/$J$18*($A$18^2*'Phi(z,A)'!H213)</f>
        <v>3.288035234463216</v>
      </c>
      <c r="E224">
        <f t="shared" si="11"/>
        <v>26.7901754993653</v>
      </c>
      <c r="G224">
        <f t="shared" si="12"/>
        <v>-0.203</v>
      </c>
      <c r="H224">
        <f>G224*'Freq res'!$C$11/2</f>
        <v>-0.38661124877911957</v>
      </c>
      <c r="I224">
        <f>G224*'Freq res'!$E$11/2</f>
        <v>-0.15220915306264549</v>
      </c>
      <c r="J224">
        <f>$G$18+$G$7/$J$18*(-($A$18^2*'Phi(z,A)'!H213))</f>
        <v>2.926572863958975</v>
      </c>
      <c r="K224">
        <f t="shared" si="13"/>
        <v>18.663558214161217</v>
      </c>
    </row>
    <row r="225" spans="1:11" ht="12.75">
      <c r="A225">
        <v>0.204</v>
      </c>
      <c r="B225">
        <f>A225*'Freq res'!$C$11/2</f>
        <v>0.3885157376893615</v>
      </c>
      <c r="C225">
        <f>A225*'Freq res'!$E$11/2</f>
        <v>0.1529589518462053</v>
      </c>
      <c r="D225">
        <f>$G$18+$G$7/$J$18*($A$18^2*'Phi(z,A)'!H214)</f>
        <v>3.2889026871912104</v>
      </c>
      <c r="E225">
        <f t="shared" si="11"/>
        <v>26.813424792559196</v>
      </c>
      <c r="G225">
        <f t="shared" si="12"/>
        <v>-0.204</v>
      </c>
      <c r="H225">
        <f>G225*'Freq res'!$C$11/2</f>
        <v>-0.3885157376893615</v>
      </c>
      <c r="I225">
        <f>G225*'Freq res'!$E$11/2</f>
        <v>-0.1529589518462053</v>
      </c>
      <c r="J225">
        <f>$G$18+$G$7/$J$18*(-($A$18^2*'Phi(z,A)'!H214))</f>
        <v>2.925705411230981</v>
      </c>
      <c r="K225">
        <f t="shared" si="13"/>
        <v>18.647375479567657</v>
      </c>
    </row>
    <row r="226" spans="1:11" ht="12.75">
      <c r="A226">
        <v>0.205</v>
      </c>
      <c r="B226">
        <f>A226*'Freq res'!$C$11/2</f>
        <v>0.39042022659960346</v>
      </c>
      <c r="C226">
        <f>A226*'Freq res'!$E$11/2</f>
        <v>0.15370875062976513</v>
      </c>
      <c r="D226">
        <f>$G$18+$G$7/$J$18*($A$18^2*'Phi(z,A)'!H215)</f>
        <v>3.2897698709823344</v>
      </c>
      <c r="E226">
        <f t="shared" si="11"/>
        <v>26.836687044790086</v>
      </c>
      <c r="G226">
        <f t="shared" si="12"/>
        <v>-0.205</v>
      </c>
      <c r="H226">
        <f>G226*'Freq res'!$C$11/2</f>
        <v>-0.39042022659960346</v>
      </c>
      <c r="I226">
        <f>G226*'Freq res'!$E$11/2</f>
        <v>-0.15370875062976513</v>
      </c>
      <c r="J226">
        <f>$G$18+$G$7/$J$18*(-($A$18^2*'Phi(z,A)'!H215))</f>
        <v>2.924838227439857</v>
      </c>
      <c r="K226">
        <f t="shared" si="13"/>
        <v>18.63121178726369</v>
      </c>
    </row>
    <row r="227" spans="1:11" ht="12.75">
      <c r="A227">
        <v>0.206</v>
      </c>
      <c r="B227">
        <f>A227*'Freq res'!$C$11/2</f>
        <v>0.39232471550984543</v>
      </c>
      <c r="C227">
        <f>A227*'Freq res'!$E$11/2</f>
        <v>0.15445854941332496</v>
      </c>
      <c r="D227">
        <f>$G$18+$G$7/$J$18*($A$18^2*'Phi(z,A)'!H216)</f>
        <v>3.290636784583767</v>
      </c>
      <c r="E227">
        <f t="shared" si="11"/>
        <v>26.859962221132392</v>
      </c>
      <c r="G227">
        <f t="shared" si="12"/>
        <v>-0.206</v>
      </c>
      <c r="H227">
        <f>G227*'Freq res'!$C$11/2</f>
        <v>-0.39232471550984543</v>
      </c>
      <c r="I227">
        <f>G227*'Freq res'!$E$11/2</f>
        <v>-0.15445854941332496</v>
      </c>
      <c r="J227">
        <f>$G$18+$G$7/$J$18*(-($A$18^2*'Phi(z,A)'!H216))</f>
        <v>2.9239713138384245</v>
      </c>
      <c r="K227">
        <f t="shared" si="13"/>
        <v>18.61506713537441</v>
      </c>
    </row>
    <row r="228" spans="1:11" ht="12.75">
      <c r="A228">
        <v>0.207</v>
      </c>
      <c r="B228">
        <f>A228*'Freq res'!$C$11/2</f>
        <v>0.3942292044200874</v>
      </c>
      <c r="C228">
        <f>A228*'Freq res'!$E$11/2</f>
        <v>0.1552083481968848</v>
      </c>
      <c r="D228">
        <f>$G$18+$G$7/$J$18*($A$18^2*'Phi(z,A)'!H217)</f>
        <v>3.2915034267435863</v>
      </c>
      <c r="E228">
        <f t="shared" si="11"/>
        <v>26.88325028655646</v>
      </c>
      <c r="G228">
        <f t="shared" si="12"/>
        <v>-0.207</v>
      </c>
      <c r="H228">
        <f>G228*'Freq res'!$C$11/2</f>
        <v>-0.3942292044200874</v>
      </c>
      <c r="I228">
        <f>G228*'Freq res'!$E$11/2</f>
        <v>-0.1552083481968848</v>
      </c>
      <c r="J228">
        <f>$G$18+$G$7/$J$18*(-($A$18^2*'Phi(z,A)'!H217))</f>
        <v>2.923104671678605</v>
      </c>
      <c r="K228">
        <f t="shared" si="13"/>
        <v>18.59894152196453</v>
      </c>
    </row>
    <row r="229" spans="1:11" ht="12.75">
      <c r="A229">
        <v>0.208</v>
      </c>
      <c r="B229">
        <f>A229*'Freq res'!$C$11/2</f>
        <v>0.3961336933303294</v>
      </c>
      <c r="C229">
        <f>A229*'Freq res'!$E$11/2</f>
        <v>0.15595814698044463</v>
      </c>
      <c r="D229">
        <f>$G$18+$G$7/$J$18*($A$18^2*'Phi(z,A)'!H218)</f>
        <v>3.2923697962107754</v>
      </c>
      <c r="E229">
        <f t="shared" si="11"/>
        <v>26.906551205928622</v>
      </c>
      <c r="G229">
        <f t="shared" si="12"/>
        <v>-0.208</v>
      </c>
      <c r="H229">
        <f>G229*'Freq res'!$C$11/2</f>
        <v>-0.3961336933303294</v>
      </c>
      <c r="I229">
        <f>G229*'Freq res'!$E$11/2</f>
        <v>-0.15595814698044463</v>
      </c>
      <c r="J229">
        <f>$G$18+$G$7/$J$18*(-($A$18^2*'Phi(z,A)'!H218))</f>
        <v>2.922238302211416</v>
      </c>
      <c r="K229">
        <f t="shared" si="13"/>
        <v>18.582834945038563</v>
      </c>
    </row>
    <row r="230" spans="1:11" ht="12.75">
      <c r="A230">
        <v>0.209</v>
      </c>
      <c r="B230">
        <f>A230*'Freq res'!$C$11/2</f>
        <v>0.39803818224057136</v>
      </c>
      <c r="C230">
        <f>A230*'Freq res'!$E$11/2</f>
        <v>0.15670794576400446</v>
      </c>
      <c r="D230">
        <f>$G$18+$G$7/$J$18*($A$18^2*'Phi(z,A)'!H219)</f>
        <v>3.2932358917352254</v>
      </c>
      <c r="E230">
        <f t="shared" si="11"/>
        <v>26.92986494401122</v>
      </c>
      <c r="G230">
        <f t="shared" si="12"/>
        <v>-0.209</v>
      </c>
      <c r="H230">
        <f>G230*'Freq res'!$C$11/2</f>
        <v>-0.39803818224057136</v>
      </c>
      <c r="I230">
        <f>G230*'Freq res'!$E$11/2</f>
        <v>-0.15670794576400446</v>
      </c>
      <c r="J230">
        <f>$G$18+$G$7/$J$18*(-($A$18^2*'Phi(z,A)'!H219))</f>
        <v>2.921372206686966</v>
      </c>
      <c r="K230">
        <f t="shared" si="13"/>
        <v>18.566747402540983</v>
      </c>
    </row>
    <row r="231" spans="1:11" ht="12.75">
      <c r="A231">
        <v>0.21</v>
      </c>
      <c r="B231">
        <f>A231*'Freq res'!$C$11/2</f>
        <v>0.39994267115081333</v>
      </c>
      <c r="C231">
        <f>A231*'Freq res'!$E$11/2</f>
        <v>0.15745774454756428</v>
      </c>
      <c r="D231">
        <f>$G$18+$G$7/$J$18*($A$18^2*'Phi(z,A)'!H220)</f>
        <v>3.2941017120677394</v>
      </c>
      <c r="E231">
        <f t="shared" si="11"/>
        <v>26.953191465462663</v>
      </c>
      <c r="G231">
        <f t="shared" si="12"/>
        <v>-0.21</v>
      </c>
      <c r="H231">
        <f>G231*'Freq res'!$C$11/2</f>
        <v>-0.39994267115081333</v>
      </c>
      <c r="I231">
        <f>G231*'Freq res'!$E$11/2</f>
        <v>-0.15745774454756428</v>
      </c>
      <c r="J231">
        <f>$G$18+$G$7/$J$18*(-($A$18^2*'Phi(z,A)'!H220))</f>
        <v>2.920506386354452</v>
      </c>
      <c r="K231">
        <f t="shared" si="13"/>
        <v>18.550678892356434</v>
      </c>
    </row>
    <row r="232" spans="1:11" ht="12.75">
      <c r="A232">
        <v>0.211</v>
      </c>
      <c r="B232">
        <f>A232*'Freq res'!$C$11/2</f>
        <v>0.40184716006105525</v>
      </c>
      <c r="C232">
        <f>A232*'Freq res'!$E$11/2</f>
        <v>0.15820754333112413</v>
      </c>
      <c r="D232">
        <f>$G$18+$G$7/$J$18*($A$18^2*'Phi(z,A)'!H221)</f>
        <v>3.294967255960036</v>
      </c>
      <c r="E232">
        <f t="shared" si="11"/>
        <v>26.976530734837443</v>
      </c>
      <c r="G232">
        <f t="shared" si="12"/>
        <v>-0.211</v>
      </c>
      <c r="H232">
        <f>G232*'Freq res'!$C$11/2</f>
        <v>-0.40184716006105525</v>
      </c>
      <c r="I232">
        <f>G232*'Freq res'!$E$11/2</f>
        <v>-0.15820754333112413</v>
      </c>
      <c r="J232">
        <f>$G$18+$G$7/$J$18*(-($A$18^2*'Phi(z,A)'!H221))</f>
        <v>2.9196408424621554</v>
      </c>
      <c r="K232">
        <f t="shared" si="13"/>
        <v>18.53462941230989</v>
      </c>
    </row>
    <row r="233" spans="1:11" ht="12.75">
      <c r="A233">
        <v>0.212</v>
      </c>
      <c r="B233">
        <f>A233*'Freq res'!$C$11/2</f>
        <v>0.40375164897129723</v>
      </c>
      <c r="C233">
        <f>A233*'Freq res'!$E$11/2</f>
        <v>0.15895734211468396</v>
      </c>
      <c r="D233">
        <f>$G$18+$G$7/$J$18*($A$18^2*'Phi(z,A)'!H222)</f>
        <v>3.295832522164755</v>
      </c>
      <c r="E233">
        <f t="shared" si="11"/>
        <v>26.999882716586228</v>
      </c>
      <c r="G233">
        <f t="shared" si="12"/>
        <v>-0.212</v>
      </c>
      <c r="H233">
        <f>G233*'Freq res'!$C$11/2</f>
        <v>-0.40375164897129723</v>
      </c>
      <c r="I233">
        <f>G233*'Freq res'!$E$11/2</f>
        <v>-0.15895734211468396</v>
      </c>
      <c r="J233">
        <f>$G$18+$G$7/$J$18*(-($A$18^2*'Phi(z,A)'!H222))</f>
        <v>2.9187755762574366</v>
      </c>
      <c r="K233">
        <f t="shared" si="13"/>
        <v>18.518598960166823</v>
      </c>
    </row>
    <row r="234" spans="1:11" ht="12.75">
      <c r="A234">
        <v>0.213</v>
      </c>
      <c r="B234">
        <f>A234*'Freq res'!$C$11/2</f>
        <v>0.4056561378815392</v>
      </c>
      <c r="C234">
        <f>A234*'Freq res'!$E$11/2</f>
        <v>0.15970714089824378</v>
      </c>
      <c r="D234">
        <f>$G$18+$G$7/$J$18*($A$18^2*'Phi(z,A)'!H223)</f>
        <v>3.296697509435461</v>
      </c>
      <c r="E234">
        <f t="shared" si="11"/>
        <v>27.023247375055917</v>
      </c>
      <c r="G234">
        <f t="shared" si="12"/>
        <v>-0.213</v>
      </c>
      <c r="H234">
        <f>G234*'Freq res'!$C$11/2</f>
        <v>-0.4056561378815392</v>
      </c>
      <c r="I234">
        <f>G234*'Freq res'!$E$11/2</f>
        <v>-0.15970714089824378</v>
      </c>
      <c r="J234">
        <f>$G$18+$G$7/$J$18*(-($A$18^2*'Phi(z,A)'!H223))</f>
        <v>2.9179105889867305</v>
      </c>
      <c r="K234">
        <f t="shared" si="13"/>
        <v>18.502587533633353</v>
      </c>
    </row>
    <row r="235" spans="1:11" ht="12.75">
      <c r="A235">
        <v>0.214</v>
      </c>
      <c r="B235">
        <f>A235*'Freq res'!$C$11/2</f>
        <v>0.4075606267917812</v>
      </c>
      <c r="C235">
        <f>A235*'Freq res'!$E$11/2</f>
        <v>0.1604569396818036</v>
      </c>
      <c r="D235">
        <f>$G$18+$G$7/$J$18*($A$18^2*'Phi(z,A)'!H224)</f>
        <v>3.2975622165266456</v>
      </c>
      <c r="E235">
        <f t="shared" si="11"/>
        <v>27.046624674489628</v>
      </c>
      <c r="G235">
        <f t="shared" si="12"/>
        <v>-0.214</v>
      </c>
      <c r="H235">
        <f>G235*'Freq res'!$C$11/2</f>
        <v>-0.4075606267917812</v>
      </c>
      <c r="I235">
        <f>G235*'Freq res'!$E$11/2</f>
        <v>-0.1604569396818036</v>
      </c>
      <c r="J235">
        <f>$G$18+$G$7/$J$18*(-($A$18^2*'Phi(z,A)'!H224))</f>
        <v>2.917045881895546</v>
      </c>
      <c r="K235">
        <f t="shared" si="13"/>
        <v>18.4865951303565</v>
      </c>
    </row>
    <row r="236" spans="1:11" ht="12.75">
      <c r="A236">
        <v>0.215</v>
      </c>
      <c r="B236">
        <f>A236*'Freq res'!$C$11/2</f>
        <v>0.40946511570202315</v>
      </c>
      <c r="C236">
        <f>A236*'Freq res'!$E$11/2</f>
        <v>0.16120673846536343</v>
      </c>
      <c r="D236">
        <f>$G$18+$G$7/$J$18*($A$18^2*'Phi(z,A)'!H225)</f>
        <v>3.2984266421937347</v>
      </c>
      <c r="E236">
        <f t="shared" si="11"/>
        <v>27.070014579026825</v>
      </c>
      <c r="G236">
        <f t="shared" si="12"/>
        <v>-0.215</v>
      </c>
      <c r="H236">
        <f>G236*'Freq res'!$C$11/2</f>
        <v>-0.40946511570202315</v>
      </c>
      <c r="I236">
        <f>G236*'Freq res'!$E$11/2</f>
        <v>-0.16120673846536343</v>
      </c>
      <c r="J236">
        <f>$G$18+$G$7/$J$18*(-($A$18^2*'Phi(z,A)'!H225))</f>
        <v>2.9161814562284567</v>
      </c>
      <c r="K236">
        <f t="shared" si="13"/>
        <v>18.470621747924266</v>
      </c>
    </row>
    <row r="237" spans="1:11" ht="12.75">
      <c r="A237">
        <v>0.216</v>
      </c>
      <c r="B237">
        <f>A237*'Freq res'!$C$11/2</f>
        <v>0.4113696046122651</v>
      </c>
      <c r="C237">
        <f>A237*'Freq res'!$E$11/2</f>
        <v>0.16195653724892328</v>
      </c>
      <c r="D237">
        <f>$G$18+$G$7/$J$18*($A$18^2*'Phi(z,A)'!H226)</f>
        <v>3.29929078519309</v>
      </c>
      <c r="E237">
        <f t="shared" si="11"/>
        <v>27.093417052703334</v>
      </c>
      <c r="G237">
        <f t="shared" si="12"/>
        <v>-0.216</v>
      </c>
      <c r="H237">
        <f>G237*'Freq res'!$C$11/2</f>
        <v>-0.4113696046122651</v>
      </c>
      <c r="I237">
        <f>G237*'Freq res'!$E$11/2</f>
        <v>-0.16195653724892328</v>
      </c>
      <c r="J237">
        <f>$G$18+$G$7/$J$18*(-($A$18^2*'Phi(z,A)'!H226))</f>
        <v>2.9153173132291013</v>
      </c>
      <c r="K237">
        <f t="shared" si="13"/>
        <v>18.45466738386588</v>
      </c>
    </row>
    <row r="238" spans="1:11" ht="12.75">
      <c r="A238">
        <v>0.217</v>
      </c>
      <c r="B238">
        <f>A238*'Freq res'!$C$11/2</f>
        <v>0.4132740935225071</v>
      </c>
      <c r="C238">
        <f>A238*'Freq res'!$E$11/2</f>
        <v>0.1627063360324831</v>
      </c>
      <c r="D238">
        <f>$G$18+$G$7/$J$18*($A$18^2*'Phi(z,A)'!H227)</f>
        <v>3.3001546442820144</v>
      </c>
      <c r="E238">
        <f t="shared" si="11"/>
        <v>27.1168320594514</v>
      </c>
      <c r="G238">
        <f t="shared" si="12"/>
        <v>-0.217</v>
      </c>
      <c r="H238">
        <f>G238*'Freq res'!$C$11/2</f>
        <v>-0.4132740935225071</v>
      </c>
      <c r="I238">
        <f>G238*'Freq res'!$E$11/2</f>
        <v>-0.1627063360324831</v>
      </c>
      <c r="J238">
        <f>$G$18+$G$7/$J$18*(-($A$18^2*'Phi(z,A)'!H227))</f>
        <v>2.914453454140177</v>
      </c>
      <c r="K238">
        <f t="shared" si="13"/>
        <v>18.438732035651928</v>
      </c>
    </row>
    <row r="239" spans="1:11" ht="12.75">
      <c r="A239">
        <v>0.218</v>
      </c>
      <c r="B239">
        <f>A239*'Freq res'!$C$11/2</f>
        <v>0.4151785824327491</v>
      </c>
      <c r="C239">
        <f>A239*'Freq res'!$E$11/2</f>
        <v>0.16345613481604293</v>
      </c>
      <c r="D239">
        <f>$G$18+$G$7/$J$18*($A$18^2*'Phi(z,A)'!H228)</f>
        <v>3.301018218218754</v>
      </c>
      <c r="E239">
        <f t="shared" si="11"/>
        <v>27.14025956309973</v>
      </c>
      <c r="G239">
        <f t="shared" si="12"/>
        <v>-0.218</v>
      </c>
      <c r="H239">
        <f>G239*'Freq res'!$C$11/2</f>
        <v>-0.4151785824327491</v>
      </c>
      <c r="I239">
        <f>G239*'Freq res'!$E$11/2</f>
        <v>-0.16345613481604293</v>
      </c>
      <c r="J239">
        <f>$G$18+$G$7/$J$18*(-($A$18^2*'Phi(z,A)'!H228))</f>
        <v>2.9135898802034372</v>
      </c>
      <c r="K239">
        <f t="shared" si="13"/>
        <v>18.422815700694578</v>
      </c>
    </row>
    <row r="240" spans="1:11" ht="12.75">
      <c r="A240">
        <v>0.219</v>
      </c>
      <c r="B240">
        <f>A240*'Freq res'!$C$11/2</f>
        <v>0.41708307134299105</v>
      </c>
      <c r="C240">
        <f>A240*'Freq res'!$E$11/2</f>
        <v>0.16420593359960275</v>
      </c>
      <c r="D240">
        <f>$G$18+$G$7/$J$18*($A$18^2*'Phi(z,A)'!H229)</f>
        <v>3.3018815057625064</v>
      </c>
      <c r="E240">
        <f t="shared" si="11"/>
        <v>27.163699527373595</v>
      </c>
      <c r="G240">
        <f t="shared" si="12"/>
        <v>-0.219</v>
      </c>
      <c r="H240">
        <f>G240*'Freq res'!$C$11/2</f>
        <v>-0.41708307134299105</v>
      </c>
      <c r="I240">
        <f>G240*'Freq res'!$E$11/2</f>
        <v>-0.16420593359960275</v>
      </c>
      <c r="J240">
        <f>$G$18+$G$7/$J$18*(-($A$18^2*'Phi(z,A)'!H229))</f>
        <v>2.912726592659685</v>
      </c>
      <c r="K240">
        <f t="shared" si="13"/>
        <v>18.40691837634768</v>
      </c>
    </row>
    <row r="241" spans="1:11" ht="12.75">
      <c r="A241">
        <v>0.22</v>
      </c>
      <c r="B241">
        <f>A241*'Freq res'!$C$11/2</f>
        <v>0.418987560253233</v>
      </c>
      <c r="C241">
        <f>A241*'Freq res'!$E$11/2</f>
        <v>0.1649557323831626</v>
      </c>
      <c r="D241">
        <f>$G$18+$G$7/$J$18*($A$18^2*'Phi(z,A)'!H230)</f>
        <v>3.3027445056734197</v>
      </c>
      <c r="E241">
        <f t="shared" si="11"/>
        <v>27.187151915894848</v>
      </c>
      <c r="G241">
        <f t="shared" si="12"/>
        <v>-0.22</v>
      </c>
      <c r="H241">
        <f>G241*'Freq res'!$C$11/2</f>
        <v>-0.418987560253233</v>
      </c>
      <c r="I241">
        <f>G241*'Freq res'!$E$11/2</f>
        <v>-0.1649557323831626</v>
      </c>
      <c r="J241">
        <f>$G$18+$G$7/$J$18*(-($A$18^2*'Phi(z,A)'!H230))</f>
        <v>2.9118635927487717</v>
      </c>
      <c r="K241">
        <f t="shared" si="13"/>
        <v>18.391040059907013</v>
      </c>
    </row>
    <row r="242" spans="1:11" ht="12.75">
      <c r="A242">
        <v>0.221</v>
      </c>
      <c r="B242">
        <f>A242*'Freq res'!$C$11/2</f>
        <v>0.420892049163475</v>
      </c>
      <c r="C242">
        <f>A242*'Freq res'!$E$11/2</f>
        <v>0.16570553116672243</v>
      </c>
      <c r="D242">
        <f>$G$18+$G$7/$J$18*($A$18^2*'Phi(z,A)'!H231)</f>
        <v>3.3036072167126003</v>
      </c>
      <c r="E242">
        <f t="shared" si="11"/>
        <v>27.210616692181993</v>
      </c>
      <c r="G242">
        <f t="shared" si="12"/>
        <v>-0.221</v>
      </c>
      <c r="H242">
        <f>G242*'Freq res'!$C$11/2</f>
        <v>-0.420892049163475</v>
      </c>
      <c r="I242">
        <f>G242*'Freq res'!$E$11/2</f>
        <v>-0.16570553116672243</v>
      </c>
      <c r="J242">
        <f>$G$18+$G$7/$J$18*(-($A$18^2*'Phi(z,A)'!H231))</f>
        <v>2.911000881709591</v>
      </c>
      <c r="K242">
        <f t="shared" si="13"/>
        <v>18.37518074861042</v>
      </c>
    </row>
    <row r="243" spans="1:11" ht="12.75">
      <c r="A243">
        <v>0.222</v>
      </c>
      <c r="B243">
        <f>A243*'Freq res'!$C$11/2</f>
        <v>0.4227965380737169</v>
      </c>
      <c r="C243">
        <f>A243*'Freq res'!$E$11/2</f>
        <v>0.16645532995028225</v>
      </c>
      <c r="D243">
        <f>$G$18+$G$7/$J$18*($A$18^2*'Phi(z,A)'!H232)</f>
        <v>3.304469637642115</v>
      </c>
      <c r="E243">
        <f t="shared" si="11"/>
        <v>27.234093819650255</v>
      </c>
      <c r="G243">
        <f t="shared" si="12"/>
        <v>-0.222</v>
      </c>
      <c r="H243">
        <f>G243*'Freq res'!$C$11/2</f>
        <v>-0.4227965380737169</v>
      </c>
      <c r="I243">
        <f>G243*'Freq res'!$E$11/2</f>
        <v>-0.16645532995028225</v>
      </c>
      <c r="J243">
        <f>$G$18+$G$7/$J$18*(-($A$18^2*'Phi(z,A)'!H232))</f>
        <v>2.910138460780076</v>
      </c>
      <c r="K243">
        <f t="shared" si="13"/>
        <v>18.359340439637986</v>
      </c>
    </row>
    <row r="244" spans="1:11" ht="12.75">
      <c r="A244">
        <v>0.223</v>
      </c>
      <c r="B244">
        <f>A244*'Freq res'!$C$11/2</f>
        <v>0.4247010269839589</v>
      </c>
      <c r="C244">
        <f>A244*'Freq res'!$E$11/2</f>
        <v>0.16720512873384208</v>
      </c>
      <c r="D244">
        <f>$G$18+$G$7/$J$18*($A$18^2*'Phi(z,A)'!H233)</f>
        <v>3.305331767224996</v>
      </c>
      <c r="E244">
        <f t="shared" si="11"/>
        <v>27.257583261611618</v>
      </c>
      <c r="G244">
        <f t="shared" si="12"/>
        <v>-0.223</v>
      </c>
      <c r="H244">
        <f>G244*'Freq res'!$C$11/2</f>
        <v>-0.4247010269839589</v>
      </c>
      <c r="I244">
        <f>G244*'Freq res'!$E$11/2</f>
        <v>-0.16720512873384208</v>
      </c>
      <c r="J244">
        <f>$G$18+$G$7/$J$18*(-($A$18^2*'Phi(z,A)'!H233))</f>
        <v>2.909276331197195</v>
      </c>
      <c r="K244">
        <f t="shared" si="13"/>
        <v>18.343519130112238</v>
      </c>
    </row>
    <row r="245" spans="1:11" ht="12.75">
      <c r="A245">
        <v>0.224</v>
      </c>
      <c r="B245">
        <f>A245*'Freq res'!$C$11/2</f>
        <v>0.42660551589420087</v>
      </c>
      <c r="C245">
        <f>A245*'Freq res'!$E$11/2</f>
        <v>0.16795492751740193</v>
      </c>
      <c r="D245">
        <f>$G$18+$G$7/$J$18*($A$18^2*'Phi(z,A)'!H234)</f>
        <v>3.306193604225245</v>
      </c>
      <c r="E245">
        <f t="shared" si="11"/>
        <v>27.28108498127494</v>
      </c>
      <c r="G245">
        <f t="shared" si="12"/>
        <v>-0.224</v>
      </c>
      <c r="H245">
        <f>G245*'Freq res'!$C$11/2</f>
        <v>-0.42660551589420087</v>
      </c>
      <c r="I245">
        <f>G245*'Freq res'!$E$11/2</f>
        <v>-0.16795492751740193</v>
      </c>
      <c r="J245">
        <f>$G$18+$G$7/$J$18*(-($A$18^2*'Phi(z,A)'!H234))</f>
        <v>2.9084144941969465</v>
      </c>
      <c r="K245">
        <f t="shared" si="13"/>
        <v>18.327716817098274</v>
      </c>
    </row>
    <row r="246" spans="1:11" ht="12.75">
      <c r="A246">
        <v>0.225</v>
      </c>
      <c r="B246">
        <f>A246*'Freq res'!$C$11/2</f>
        <v>0.42851000480444285</v>
      </c>
      <c r="C246">
        <f>A246*'Freq res'!$E$11/2</f>
        <v>0.16870472630096175</v>
      </c>
      <c r="D246">
        <f>$G$18+$G$7/$J$18*($A$18^2*'Phi(z,A)'!H235)</f>
        <v>3.307055147407835</v>
      </c>
      <c r="E246">
        <f t="shared" si="11"/>
        <v>27.304598941745937</v>
      </c>
      <c r="G246">
        <f t="shared" si="12"/>
        <v>-0.225</v>
      </c>
      <c r="H246">
        <f>G246*'Freq res'!$C$11/2</f>
        <v>-0.42851000480444285</v>
      </c>
      <c r="I246">
        <f>G246*'Freq res'!$E$11/2</f>
        <v>-0.16870472630096175</v>
      </c>
      <c r="J246">
        <f>$G$18+$G$7/$J$18*(-($A$18^2*'Phi(z,A)'!H235))</f>
        <v>2.9075529510143565</v>
      </c>
      <c r="K246">
        <f t="shared" si="13"/>
        <v>18.311933497603988</v>
      </c>
    </row>
    <row r="247" spans="1:11" ht="12.75">
      <c r="A247">
        <v>0.226</v>
      </c>
      <c r="B247">
        <f>A247*'Freq res'!$C$11/2</f>
        <v>0.4304144937146848</v>
      </c>
      <c r="C247">
        <f>A247*'Freq res'!$E$11/2</f>
        <v>0.16945452508452158</v>
      </c>
      <c r="D247">
        <f>$G$18+$G$7/$J$18*($A$18^2*'Phi(z,A)'!H236)</f>
        <v>3.3079163955387183</v>
      </c>
      <c r="E247">
        <f t="shared" si="11"/>
        <v>27.328125106027333</v>
      </c>
      <c r="G247">
        <f t="shared" si="12"/>
        <v>-0.226</v>
      </c>
      <c r="H247">
        <f>G247*'Freq res'!$C$11/2</f>
        <v>-0.4304144937146848</v>
      </c>
      <c r="I247">
        <f>G247*'Freq res'!$E$11/2</f>
        <v>-0.16945452508452158</v>
      </c>
      <c r="J247">
        <f>$G$18+$G$7/$J$18*(-($A$18^2*'Phi(z,A)'!H236))</f>
        <v>2.906691702883473</v>
      </c>
      <c r="K247">
        <f t="shared" si="13"/>
        <v>18.2961691685802</v>
      </c>
    </row>
    <row r="248" spans="1:11" ht="12.75">
      <c r="A248">
        <v>0.227</v>
      </c>
      <c r="B248">
        <f>A248*'Freq res'!$C$11/2</f>
        <v>0.4323189826249268</v>
      </c>
      <c r="C248">
        <f>A248*'Freq res'!$E$11/2</f>
        <v>0.1702043238680814</v>
      </c>
      <c r="D248">
        <f>$G$18+$G$7/$J$18*($A$18^2*'Phi(z,A)'!H237)</f>
        <v>3.308777347384827</v>
      </c>
      <c r="E248">
        <f t="shared" si="11"/>
        <v>27.351663437018864</v>
      </c>
      <c r="G248">
        <f t="shared" si="12"/>
        <v>-0.227</v>
      </c>
      <c r="H248">
        <f>G248*'Freq res'!$C$11/2</f>
        <v>-0.4323189826249268</v>
      </c>
      <c r="I248">
        <f>G248*'Freq res'!$E$11/2</f>
        <v>-0.1702043238680814</v>
      </c>
      <c r="J248">
        <f>$G$18+$G$7/$J$18*(-($A$18^2*'Phi(z,A)'!H237))</f>
        <v>2.905830751037364</v>
      </c>
      <c r="K248">
        <f t="shared" si="13"/>
        <v>18.280423826920863</v>
      </c>
    </row>
    <row r="249" spans="1:11" ht="12.75">
      <c r="A249">
        <v>0.228</v>
      </c>
      <c r="B249">
        <f>A249*'Freq res'!$C$11/2</f>
        <v>0.43422347153516877</v>
      </c>
      <c r="C249">
        <f>A249*'Freq res'!$E$11/2</f>
        <v>0.17095412265164125</v>
      </c>
      <c r="D249">
        <f>$G$18+$G$7/$J$18*($A$18^2*'Phi(z,A)'!H238)</f>
        <v>3.309638001714079</v>
      </c>
      <c r="E249">
        <f t="shared" si="11"/>
        <v>27.375213897517366</v>
      </c>
      <c r="G249">
        <f t="shared" si="12"/>
        <v>-0.228</v>
      </c>
      <c r="H249">
        <f>G249*'Freq res'!$C$11/2</f>
        <v>-0.43422347153516877</v>
      </c>
      <c r="I249">
        <f>G249*'Freq res'!$E$11/2</f>
        <v>-0.17095412265164125</v>
      </c>
      <c r="J249">
        <f>$G$18+$G$7/$J$18*(-($A$18^2*'Phi(z,A)'!H238))</f>
        <v>2.9049700967081122</v>
      </c>
      <c r="K249">
        <f t="shared" si="13"/>
        <v>18.26469746946322</v>
      </c>
    </row>
    <row r="250" spans="1:11" ht="12.75">
      <c r="A250">
        <v>0.229</v>
      </c>
      <c r="B250">
        <f>A250*'Freq res'!$C$11/2</f>
        <v>0.43612796044541075</v>
      </c>
      <c r="C250">
        <f>A250*'Freq res'!$E$11/2</f>
        <v>0.17170392143520108</v>
      </c>
      <c r="D250">
        <f>$G$18+$G$7/$J$18*($A$18^2*'Phi(z,A)'!H239)</f>
        <v>3.3104983572953812</v>
      </c>
      <c r="E250">
        <f t="shared" si="11"/>
        <v>27.398776450216857</v>
      </c>
      <c r="G250">
        <f t="shared" si="12"/>
        <v>-0.229</v>
      </c>
      <c r="H250">
        <f>G250*'Freq res'!$C$11/2</f>
        <v>-0.43612796044541075</v>
      </c>
      <c r="I250">
        <f>G250*'Freq res'!$E$11/2</f>
        <v>-0.17170392143520108</v>
      </c>
      <c r="J250">
        <f>$G$18+$G$7/$J$18*(-($A$18^2*'Phi(z,A)'!H239))</f>
        <v>2.90410974112681</v>
      </c>
      <c r="K250">
        <f t="shared" si="13"/>
        <v>18.24899009298798</v>
      </c>
    </row>
    <row r="251" spans="1:11" ht="12.75">
      <c r="A251">
        <v>0.23</v>
      </c>
      <c r="B251">
        <f>A251*'Freq res'!$C$11/2</f>
        <v>0.4380324493556527</v>
      </c>
      <c r="C251">
        <f>A251*'Freq res'!$E$11/2</f>
        <v>0.1724537202187609</v>
      </c>
      <c r="D251">
        <f>$G$18+$G$7/$J$18*($A$18^2*'Phi(z,A)'!H240)</f>
        <v>3.3113584128986338</v>
      </c>
      <c r="E251">
        <f t="shared" si="11"/>
        <v>27.422351057708592</v>
      </c>
      <c r="G251">
        <f t="shared" si="12"/>
        <v>-0.23</v>
      </c>
      <c r="H251">
        <f>G251*'Freq res'!$C$11/2</f>
        <v>-0.4380324493556527</v>
      </c>
      <c r="I251">
        <f>G251*'Freq res'!$E$11/2</f>
        <v>-0.1724537202187609</v>
      </c>
      <c r="J251">
        <f>$G$18+$G$7/$J$18*(-($A$18^2*'Phi(z,A)'!H240))</f>
        <v>2.9032496855235577</v>
      </c>
      <c r="K251">
        <f t="shared" si="13"/>
        <v>18.233301694219495</v>
      </c>
    </row>
    <row r="252" spans="1:11" ht="12.75">
      <c r="A252">
        <v>0.231</v>
      </c>
      <c r="B252">
        <f>A252*'Freq res'!$C$11/2</f>
        <v>0.4399369382658947</v>
      </c>
      <c r="C252">
        <f>A252*'Freq res'!$E$11/2</f>
        <v>0.17320351900232073</v>
      </c>
      <c r="D252">
        <f>$G$18+$G$7/$J$18*($A$18^2*'Phi(z,A)'!H241)</f>
        <v>3.3122181672947333</v>
      </c>
      <c r="E252">
        <f t="shared" si="11"/>
        <v>27.44593768248112</v>
      </c>
      <c r="G252">
        <f t="shared" si="12"/>
        <v>-0.231</v>
      </c>
      <c r="H252">
        <f>G252*'Freq res'!$C$11/2</f>
        <v>-0.4399369382658947</v>
      </c>
      <c r="I252">
        <f>G252*'Freq res'!$E$11/2</f>
        <v>-0.17320351900232073</v>
      </c>
      <c r="J252">
        <f>$G$18+$G$7/$J$18*(-($A$18^2*'Phi(z,A)'!H241))</f>
        <v>2.902389931127458</v>
      </c>
      <c r="K252">
        <f t="shared" si="13"/>
        <v>18.21763226982594</v>
      </c>
    </row>
    <row r="253" spans="1:11" ht="12.75">
      <c r="A253">
        <v>0.232</v>
      </c>
      <c r="B253">
        <f>A253*'Freq res'!$C$11/2</f>
        <v>0.44184142717613667</v>
      </c>
      <c r="C253">
        <f>A253*'Freq res'!$E$11/2</f>
        <v>0.17395331778588058</v>
      </c>
      <c r="D253">
        <f>$G$18+$G$7/$J$18*($A$18^2*'Phi(z,A)'!H242)</f>
        <v>3.313077619255579</v>
      </c>
      <c r="E253">
        <f t="shared" si="11"/>
        <v>27.469536286920402</v>
      </c>
      <c r="G253">
        <f t="shared" si="12"/>
        <v>-0.232</v>
      </c>
      <c r="H253">
        <f>G253*'Freq res'!$C$11/2</f>
        <v>-0.44184142717613667</v>
      </c>
      <c r="I253">
        <f>G253*'Freq res'!$E$11/2</f>
        <v>-0.17395331778588058</v>
      </c>
      <c r="J253">
        <f>$G$18+$G$7/$J$18*(-($A$18^2*'Phi(z,A)'!H242))</f>
        <v>2.9015304791666123</v>
      </c>
      <c r="K253">
        <f t="shared" si="13"/>
        <v>18.201981816419465</v>
      </c>
    </row>
    <row r="254" spans="1:11" ht="12.75">
      <c r="A254">
        <v>0.233</v>
      </c>
      <c r="B254">
        <f>A254*'Freq res'!$C$11/2</f>
        <v>0.4437459160863786</v>
      </c>
      <c r="C254">
        <f>A254*'Freq res'!$E$11/2</f>
        <v>0.1747031165694404</v>
      </c>
      <c r="D254">
        <f>$G$18+$G$7/$J$18*($A$18^2*'Phi(z,A)'!H243)</f>
        <v>3.3139367675540745</v>
      </c>
      <c r="E254">
        <f t="shared" si="11"/>
        <v>27.49314683330983</v>
      </c>
      <c r="G254">
        <f t="shared" si="12"/>
        <v>-0.233</v>
      </c>
      <c r="H254">
        <f>G254*'Freq res'!$C$11/2</f>
        <v>-0.4437459160863786</v>
      </c>
      <c r="I254">
        <f>G254*'Freq res'!$E$11/2</f>
        <v>-0.1747031165694404</v>
      </c>
      <c r="J254">
        <f>$G$18+$G$7/$J$18*(-($A$18^2*'Phi(z,A)'!H243))</f>
        <v>2.900671330868117</v>
      </c>
      <c r="K254">
        <f t="shared" si="13"/>
        <v>18.186350330556397</v>
      </c>
    </row>
    <row r="255" spans="1:11" ht="12.75">
      <c r="A255">
        <v>0.234</v>
      </c>
      <c r="B255">
        <f>A255*'Freq res'!$C$11/2</f>
        <v>0.44565040499662056</v>
      </c>
      <c r="C255">
        <f>A255*'Freq res'!$E$11/2</f>
        <v>0.17545291535300023</v>
      </c>
      <c r="D255">
        <f>$G$18+$G$7/$J$18*($A$18^2*'Phi(z,A)'!H244)</f>
        <v>3.3147956109641328</v>
      </c>
      <c r="E255">
        <f t="shared" si="11"/>
        <v>27.516769283830346</v>
      </c>
      <c r="G255">
        <f t="shared" si="12"/>
        <v>-0.234</v>
      </c>
      <c r="H255">
        <f>G255*'Freq res'!$C$11/2</f>
        <v>-0.44565040499662056</v>
      </c>
      <c r="I255">
        <f>G255*'Freq res'!$E$11/2</f>
        <v>-0.17545291535300023</v>
      </c>
      <c r="J255">
        <f>$G$18+$G$7/$J$18*(-($A$18^2*'Phi(z,A)'!H244))</f>
        <v>2.8998124874580586</v>
      </c>
      <c r="K255">
        <f t="shared" si="13"/>
        <v>18.170737808737393</v>
      </c>
    </row>
    <row r="256" spans="1:11" ht="12.75">
      <c r="A256">
        <v>0.235</v>
      </c>
      <c r="B256">
        <f>A256*'Freq res'!$C$11/2</f>
        <v>0.4475548939068625</v>
      </c>
      <c r="C256">
        <f>A256*'Freq res'!$E$11/2</f>
        <v>0.17620271413656002</v>
      </c>
      <c r="D256">
        <f>$G$18+$G$7/$J$18*($A$18^2*'Phi(z,A)'!H245)</f>
        <v>3.3156541482606796</v>
      </c>
      <c r="E256">
        <f t="shared" si="11"/>
        <v>27.540403600560474</v>
      </c>
      <c r="G256">
        <f t="shared" si="12"/>
        <v>-0.235</v>
      </c>
      <c r="H256">
        <f>G256*'Freq res'!$C$11/2</f>
        <v>-0.4475548939068625</v>
      </c>
      <c r="I256">
        <f>G256*'Freq res'!$E$11/2</f>
        <v>-0.17620271413656002</v>
      </c>
      <c r="J256">
        <f>$G$18+$G$7/$J$18*(-($A$18^2*'Phi(z,A)'!H245))</f>
        <v>2.898953950161512</v>
      </c>
      <c r="K256">
        <f t="shared" si="13"/>
        <v>18.15514424740763</v>
      </c>
    </row>
    <row r="257" spans="1:11" ht="12.75">
      <c r="A257">
        <v>0.236</v>
      </c>
      <c r="B257">
        <f>A257*'Freq res'!$C$11/2</f>
        <v>0.44945938281710446</v>
      </c>
      <c r="C257">
        <f>A257*'Freq res'!$E$11/2</f>
        <v>0.17695251292011988</v>
      </c>
      <c r="D257">
        <f>$G$18+$G$7/$J$18*($A$18^2*'Phi(z,A)'!H246)</f>
        <v>3.3165123782196586</v>
      </c>
      <c r="E257">
        <f t="shared" si="11"/>
        <v>27.56404974547644</v>
      </c>
      <c r="G257">
        <f t="shared" si="12"/>
        <v>-0.236</v>
      </c>
      <c r="H257">
        <f>G257*'Freq res'!$C$11/2</f>
        <v>-0.44945938281710446</v>
      </c>
      <c r="I257">
        <f>G257*'Freq res'!$E$11/2</f>
        <v>-0.17695251292011988</v>
      </c>
      <c r="J257">
        <f>$G$18+$G$7/$J$18*(-($A$18^2*'Phi(z,A)'!H246))</f>
        <v>2.898095720202533</v>
      </c>
      <c r="K257">
        <f t="shared" si="13"/>
        <v>18.139569642956957</v>
      </c>
    </row>
    <row r="258" spans="1:11" ht="12.75">
      <c r="A258">
        <v>0.237</v>
      </c>
      <c r="B258">
        <f>A258*'Freq res'!$C$11/2</f>
        <v>0.45136387172734643</v>
      </c>
      <c r="C258">
        <f>A258*'Freq res'!$E$11/2</f>
        <v>0.1777023117036797</v>
      </c>
      <c r="D258">
        <f>$G$18+$G$7/$J$18*($A$18^2*'Phi(z,A)'!H247)</f>
        <v>3.317370299618034</v>
      </c>
      <c r="E258">
        <f t="shared" si="11"/>
        <v>27.587707680452215</v>
      </c>
      <c r="G258">
        <f t="shared" si="12"/>
        <v>-0.237</v>
      </c>
      <c r="H258">
        <f>G258*'Freq res'!$C$11/2</f>
        <v>-0.45136387172734643</v>
      </c>
      <c r="I258">
        <f>G258*'Freq res'!$E$11/2</f>
        <v>-0.1777023117036797</v>
      </c>
      <c r="J258">
        <f>$G$18+$G$7/$J$18*(-($A$18^2*'Phi(z,A)'!H247))</f>
        <v>2.8972377988041575</v>
      </c>
      <c r="K258">
        <f t="shared" si="13"/>
        <v>18.124013991720094</v>
      </c>
    </row>
    <row r="259" spans="1:11" ht="12.75">
      <c r="A259">
        <v>0.238</v>
      </c>
      <c r="B259">
        <f>A259*'Freq res'!$C$11/2</f>
        <v>0.4532683606375884</v>
      </c>
      <c r="C259">
        <f>A259*'Freq res'!$E$11/2</f>
        <v>0.17845211048723952</v>
      </c>
      <c r="D259">
        <f>$G$18+$G$7/$J$18*($A$18^2*'Phi(z,A)'!H248)</f>
        <v>3.3182279112337953</v>
      </c>
      <c r="E259">
        <f t="shared" si="11"/>
        <v>27.611377367259628</v>
      </c>
      <c r="G259">
        <f t="shared" si="12"/>
        <v>-0.238</v>
      </c>
      <c r="H259">
        <f>G259*'Freq res'!$C$11/2</f>
        <v>-0.4532683606375884</v>
      </c>
      <c r="I259">
        <f>G259*'Freq res'!$E$11/2</f>
        <v>-0.17845211048723952</v>
      </c>
      <c r="J259">
        <f>$G$18+$G$7/$J$18*(-($A$18^2*'Phi(z,A)'!H248))</f>
        <v>2.896380187188396</v>
      </c>
      <c r="K259">
        <f t="shared" si="13"/>
        <v>18.108477289976783</v>
      </c>
    </row>
    <row r="260" spans="1:11" ht="12.75">
      <c r="A260">
        <v>0.239</v>
      </c>
      <c r="B260">
        <f>A260*'Freq res'!$C$11/2</f>
        <v>0.4551728495478304</v>
      </c>
      <c r="C260">
        <f>A260*'Freq res'!$E$11/2</f>
        <v>0.17920190927079935</v>
      </c>
      <c r="D260">
        <f>$G$18+$G$7/$J$18*($A$18^2*'Phi(z,A)'!H249)</f>
        <v>3.3190852118459615</v>
      </c>
      <c r="E260">
        <f t="shared" si="11"/>
        <v>27.635058767568406</v>
      </c>
      <c r="G260">
        <f t="shared" si="12"/>
        <v>-0.239</v>
      </c>
      <c r="H260">
        <f>G260*'Freq res'!$C$11/2</f>
        <v>-0.4551728495478304</v>
      </c>
      <c r="I260">
        <f>G260*'Freq res'!$E$11/2</f>
        <v>-0.17920190927079935</v>
      </c>
      <c r="J260">
        <f>$G$18+$G$7/$J$18*(-($A$18^2*'Phi(z,A)'!H249))</f>
        <v>2.89552288657623</v>
      </c>
      <c r="K260">
        <f t="shared" si="13"/>
        <v>18.092959533951973</v>
      </c>
    </row>
    <row r="261" spans="1:11" ht="12.75">
      <c r="A261">
        <v>0.24</v>
      </c>
      <c r="B261">
        <f>A261*'Freq res'!$C$11/2</f>
        <v>0.45707733845807236</v>
      </c>
      <c r="C261">
        <f>A261*'Freq res'!$E$11/2</f>
        <v>0.1799517080543592</v>
      </c>
      <c r="D261">
        <f>$G$18+$G$7/$J$18*($A$18^2*'Phi(z,A)'!H250)</f>
        <v>3.319942200234584</v>
      </c>
      <c r="E261">
        <f t="shared" si="11"/>
        <v>27.658751842946288</v>
      </c>
      <c r="G261">
        <f t="shared" si="12"/>
        <v>-0.24</v>
      </c>
      <c r="H261">
        <f>G261*'Freq res'!$C$11/2</f>
        <v>-0.45707733845807236</v>
      </c>
      <c r="I261">
        <f>G261*'Freq res'!$E$11/2</f>
        <v>-0.1799517080543592</v>
      </c>
      <c r="J261">
        <f>$G$18+$G$7/$J$18*(-($A$18^2*'Phi(z,A)'!H250))</f>
        <v>2.8946658981876072</v>
      </c>
      <c r="K261">
        <f t="shared" si="13"/>
        <v>18.077460719816</v>
      </c>
    </row>
    <row r="262" spans="1:11" ht="12.75">
      <c r="A262">
        <v>0.241</v>
      </c>
      <c r="B262">
        <f>A262*'Freq res'!$C$11/2</f>
        <v>0.45898182736831433</v>
      </c>
      <c r="C262">
        <f>A262*'Freq res'!$E$11/2</f>
        <v>0.18070150683791902</v>
      </c>
      <c r="D262">
        <f>$G$18+$G$7/$J$18*($A$18^2*'Phi(z,A)'!H251)</f>
        <v>3.3207988751807522</v>
      </c>
      <c r="E262">
        <f t="shared" si="11"/>
        <v>27.682456554859094</v>
      </c>
      <c r="G262">
        <f t="shared" si="12"/>
        <v>-0.241</v>
      </c>
      <c r="H262">
        <f>G262*'Freq res'!$C$11/2</f>
        <v>-0.45898182736831433</v>
      </c>
      <c r="I262">
        <f>G262*'Freq res'!$E$11/2</f>
        <v>-0.18070150683791902</v>
      </c>
      <c r="J262">
        <f>$G$18+$G$7/$J$18*(-($A$18^2*'Phi(z,A)'!H251))</f>
        <v>2.893809223241439</v>
      </c>
      <c r="K262">
        <f t="shared" si="13"/>
        <v>18.061980843684733</v>
      </c>
    </row>
    <row r="263" spans="1:11" ht="12.75">
      <c r="A263">
        <v>0.242</v>
      </c>
      <c r="B263">
        <f>A263*'Freq res'!$C$11/2</f>
        <v>0.4608863162785563</v>
      </c>
      <c r="C263">
        <f>A263*'Freq res'!$E$11/2</f>
        <v>0.18145130562147885</v>
      </c>
      <c r="D263">
        <f>$G$18+$G$7/$J$18*($A$18^2*'Phi(z,A)'!H252)</f>
        <v>3.3216552354665954</v>
      </c>
      <c r="E263">
        <f t="shared" si="11"/>
        <v>27.70617286467081</v>
      </c>
      <c r="G263">
        <f t="shared" si="12"/>
        <v>-0.242</v>
      </c>
      <c r="H263">
        <f>G263*'Freq res'!$C$11/2</f>
        <v>-0.4608863162785563</v>
      </c>
      <c r="I263">
        <f>G263*'Freq res'!$E$11/2</f>
        <v>-0.18145130562147885</v>
      </c>
      <c r="J263">
        <f>$G$18+$G$7/$J$18*(-($A$18^2*'Phi(z,A)'!H252))</f>
        <v>2.892952862955596</v>
      </c>
      <c r="K263">
        <f t="shared" si="13"/>
        <v>18.046519901619785</v>
      </c>
    </row>
    <row r="264" spans="1:11" ht="12.75">
      <c r="A264">
        <v>0.243</v>
      </c>
      <c r="B264">
        <f>A264*'Freq res'!$C$11/2</f>
        <v>0.4627908051887983</v>
      </c>
      <c r="C264">
        <f>A264*'Freq res'!$E$11/2</f>
        <v>0.18220110440503867</v>
      </c>
      <c r="D264">
        <f>$G$18+$G$7/$J$18*($A$18^2*'Phi(z,A)'!H253)</f>
        <v>3.3225112798752883</v>
      </c>
      <c r="E264">
        <f t="shared" si="11"/>
        <v>27.729900733643667</v>
      </c>
      <c r="G264">
        <f t="shared" si="12"/>
        <v>-0.243</v>
      </c>
      <c r="H264">
        <f>G264*'Freq res'!$C$11/2</f>
        <v>-0.4627908051887983</v>
      </c>
      <c r="I264">
        <f>G264*'Freq res'!$E$11/2</f>
        <v>-0.18220110440503867</v>
      </c>
      <c r="J264">
        <f>$G$18+$G$7/$J$18*(-($A$18^2*'Phi(z,A)'!H253))</f>
        <v>2.892096818546903</v>
      </c>
      <c r="K264">
        <f t="shared" si="13"/>
        <v>18.03107788962866</v>
      </c>
    </row>
    <row r="265" spans="1:11" ht="12.75">
      <c r="A265">
        <v>0.244</v>
      </c>
      <c r="B265">
        <f>A265*'Freq res'!$C$11/2</f>
        <v>0.46469529409904026</v>
      </c>
      <c r="C265">
        <f>A265*'Freq res'!$E$11/2</f>
        <v>0.18295090318859852</v>
      </c>
      <c r="D265">
        <f>$G$18+$G$7/$J$18*($A$18^2*'Phi(z,A)'!H254)</f>
        <v>3.323367007191054</v>
      </c>
      <c r="E265">
        <f t="shared" si="11"/>
        <v>27.753640122938226</v>
      </c>
      <c r="G265">
        <f t="shared" si="12"/>
        <v>-0.244</v>
      </c>
      <c r="H265">
        <f>G265*'Freq res'!$C$11/2</f>
        <v>-0.46469529409904026</v>
      </c>
      <c r="I265">
        <f>G265*'Freq res'!$E$11/2</f>
        <v>-0.18295090318859852</v>
      </c>
      <c r="J265">
        <f>$G$18+$G$7/$J$18*(-($A$18^2*'Phi(z,A)'!H254))</f>
        <v>2.8912410912311373</v>
      </c>
      <c r="K265">
        <f t="shared" si="13"/>
        <v>18.01565480366493</v>
      </c>
    </row>
    <row r="266" spans="1:11" ht="12.75">
      <c r="A266">
        <v>0.245</v>
      </c>
      <c r="B266">
        <f>A266*'Freq res'!$C$11/2</f>
        <v>0.4665997830092822</v>
      </c>
      <c r="C266">
        <f>A266*'Freq res'!$E$11/2</f>
        <v>0.18370070197215835</v>
      </c>
      <c r="D266">
        <f>$G$18+$G$7/$J$18*($A$18^2*'Phi(z,A)'!H255)</f>
        <v>3.3242224161991705</v>
      </c>
      <c r="E266">
        <f t="shared" si="11"/>
        <v>27.777390993613512</v>
      </c>
      <c r="G266">
        <f t="shared" si="12"/>
        <v>-0.245</v>
      </c>
      <c r="H266">
        <f>G266*'Freq res'!$C$11/2</f>
        <v>-0.4665997830092822</v>
      </c>
      <c r="I266">
        <f>G266*'Freq res'!$E$11/2</f>
        <v>-0.18370070197215835</v>
      </c>
      <c r="J266">
        <f>$G$18+$G$7/$J$18*(-($A$18^2*'Phi(z,A)'!H255))</f>
        <v>2.890385682223021</v>
      </c>
      <c r="K266">
        <f t="shared" si="13"/>
        <v>18.0002506396284</v>
      </c>
    </row>
    <row r="267" spans="1:11" ht="12.75">
      <c r="A267">
        <v>0.246</v>
      </c>
      <c r="B267">
        <f>A267*'Freq res'!$C$11/2</f>
        <v>0.46850427191952415</v>
      </c>
      <c r="C267">
        <f>A267*'Freq res'!$E$11/2</f>
        <v>0.18445050075571817</v>
      </c>
      <c r="D267">
        <f>$G$18+$G$7/$J$18*($A$18^2*'Phi(z,A)'!H256)</f>
        <v>3.3250775056859694</v>
      </c>
      <c r="E267">
        <f t="shared" si="11"/>
        <v>27.801153306627</v>
      </c>
      <c r="G267">
        <f t="shared" si="12"/>
        <v>-0.246</v>
      </c>
      <c r="H267">
        <f>G267*'Freq res'!$C$11/2</f>
        <v>-0.46850427191952415</v>
      </c>
      <c r="I267">
        <f>G267*'Freq res'!$E$11/2</f>
        <v>-0.18445050075571817</v>
      </c>
      <c r="J267">
        <f>$G$18+$G$7/$J$18*(-($A$18^2*'Phi(z,A)'!H256))</f>
        <v>2.889530592736222</v>
      </c>
      <c r="K267">
        <f t="shared" si="13"/>
        <v>17.98486539336532</v>
      </c>
    </row>
    <row r="268" spans="1:11" ht="12.75">
      <c r="A268">
        <v>0.247</v>
      </c>
      <c r="B268">
        <f>A268*'Freq res'!$C$11/2</f>
        <v>0.4704087608297661</v>
      </c>
      <c r="C268">
        <f>A268*'Freq res'!$E$11/2</f>
        <v>0.185200299539278</v>
      </c>
      <c r="D268">
        <f>$G$18+$G$7/$J$18*($A$18^2*'Phi(z,A)'!H257)</f>
        <v>3.3259322744388458</v>
      </c>
      <c r="E268">
        <f t="shared" si="11"/>
        <v>27.824927022834824</v>
      </c>
      <c r="G268">
        <f t="shared" si="12"/>
        <v>-0.247</v>
      </c>
      <c r="H268">
        <f>G268*'Freq res'!$C$11/2</f>
        <v>-0.4704087608297661</v>
      </c>
      <c r="I268">
        <f>G268*'Freq res'!$E$11/2</f>
        <v>-0.185200299539278</v>
      </c>
      <c r="J268">
        <f>$G$18+$G$7/$J$18*(-($A$18^2*'Phi(z,A)'!H257))</f>
        <v>2.8886758239833457</v>
      </c>
      <c r="K268">
        <f t="shared" si="13"/>
        <v>17.969499060668497</v>
      </c>
    </row>
    <row r="269" spans="1:11" ht="12.75">
      <c r="A269">
        <v>0.248</v>
      </c>
      <c r="B269">
        <f>A269*'Freq res'!$C$11/2</f>
        <v>0.4723132497400081</v>
      </c>
      <c r="C269">
        <f>A269*'Freq res'!$E$11/2</f>
        <v>0.18595009832283785</v>
      </c>
      <c r="D269">
        <f>$G$18+$G$7/$J$18*($A$18^2*'Phi(z,A)'!H258)</f>
        <v>3.326786721246257</v>
      </c>
      <c r="E269">
        <f t="shared" si="11"/>
        <v>27.84871210299176</v>
      </c>
      <c r="G269">
        <f t="shared" si="12"/>
        <v>-0.248</v>
      </c>
      <c r="H269">
        <f>G269*'Freq res'!$C$11/2</f>
        <v>-0.4723132497400081</v>
      </c>
      <c r="I269">
        <f>G269*'Freq res'!$E$11/2</f>
        <v>-0.18595009832283785</v>
      </c>
      <c r="J269">
        <f>$G$18+$G$7/$J$18*(-($A$18^2*'Phi(z,A)'!H258))</f>
        <v>2.8878213771759342</v>
      </c>
      <c r="K269">
        <f t="shared" si="13"/>
        <v>17.95415163727752</v>
      </c>
    </row>
    <row r="270" spans="1:11" ht="12.75">
      <c r="A270">
        <v>0.249</v>
      </c>
      <c r="B270">
        <f>A270*'Freq res'!$C$11/2</f>
        <v>0.4742177386502501</v>
      </c>
      <c r="C270">
        <f>A270*'Freq res'!$E$11/2</f>
        <v>0.18669989710639767</v>
      </c>
      <c r="D270">
        <f>$G$18+$G$7/$J$18*($A$18^2*'Phi(z,A)'!H259)</f>
        <v>3.327640844897732</v>
      </c>
      <c r="E270">
        <f t="shared" si="11"/>
        <v>27.872508507751423</v>
      </c>
      <c r="G270">
        <f t="shared" si="12"/>
        <v>-0.249</v>
      </c>
      <c r="H270">
        <f>G270*'Freq res'!$C$11/2</f>
        <v>-0.4742177386502501</v>
      </c>
      <c r="I270">
        <f>G270*'Freq res'!$E$11/2</f>
        <v>-0.18669989710639767</v>
      </c>
      <c r="J270">
        <f>$G$18+$G$7/$J$18*(-($A$18^2*'Phi(z,A)'!H259))</f>
        <v>2.8869672535244595</v>
      </c>
      <c r="K270">
        <f t="shared" si="13"/>
        <v>17.93882311887889</v>
      </c>
    </row>
    <row r="271" spans="1:11" ht="12.75">
      <c r="A271">
        <v>0.25</v>
      </c>
      <c r="B271">
        <f>A271*'Freq res'!$C$11/2</f>
        <v>0.47612222756049205</v>
      </c>
      <c r="C271">
        <f>A271*'Freq res'!$E$11/2</f>
        <v>0.1874496958899575</v>
      </c>
      <c r="D271">
        <f>$G$18+$G$7/$J$18*($A$18^2*'Phi(z,A)'!H260)</f>
        <v>3.3284946441838685</v>
      </c>
      <c r="E271">
        <f t="shared" si="11"/>
        <v>27.89631619766624</v>
      </c>
      <c r="G271">
        <f t="shared" si="12"/>
        <v>-0.25</v>
      </c>
      <c r="H271">
        <f>G271*'Freq res'!$C$11/2</f>
        <v>-0.47612222756049205</v>
      </c>
      <c r="I271">
        <f>G271*'Freq res'!$E$11/2</f>
        <v>-0.1874496958899575</v>
      </c>
      <c r="J271">
        <f>$G$18+$G$7/$J$18*(-($A$18^2*'Phi(z,A)'!H260))</f>
        <v>2.886113454238323</v>
      </c>
      <c r="K271">
        <f t="shared" si="13"/>
        <v>17.92351350110625</v>
      </c>
    </row>
    <row r="272" spans="1:11" ht="12.75">
      <c r="A272">
        <v>0.251</v>
      </c>
      <c r="B272">
        <f>A272*'Freq res'!$C$11/2</f>
        <v>0.478026716470734</v>
      </c>
      <c r="C272">
        <f>A272*'Freq res'!$E$11/2</f>
        <v>0.18819949467351732</v>
      </c>
      <c r="D272">
        <f>$G$18+$G$7/$J$18*($A$18^2*'Phi(z,A)'!H261)</f>
        <v>3.3293481178963433</v>
      </c>
      <c r="E272">
        <f t="shared" si="11"/>
        <v>27.920135133187653</v>
      </c>
      <c r="G272">
        <f t="shared" si="12"/>
        <v>-0.251</v>
      </c>
      <c r="H272">
        <f>G272*'Freq res'!$C$11/2</f>
        <v>-0.478026716470734</v>
      </c>
      <c r="I272">
        <f>G272*'Freq res'!$E$11/2</f>
        <v>-0.18819949467351732</v>
      </c>
      <c r="J272">
        <f>$G$18+$G$7/$J$18*(-($A$18^2*'Phi(z,A)'!H261))</f>
        <v>2.885259980525848</v>
      </c>
      <c r="K272">
        <f t="shared" si="13"/>
        <v>17.908222779540488</v>
      </c>
    </row>
    <row r="273" spans="1:11" ht="12.75">
      <c r="A273">
        <v>0.252</v>
      </c>
      <c r="B273">
        <f>A273*'Freq res'!$C$11/2</f>
        <v>0.479931205380976</v>
      </c>
      <c r="C273">
        <f>A273*'Freq res'!$E$11/2</f>
        <v>0.18894929345707714</v>
      </c>
      <c r="D273">
        <f>$G$18+$G$7/$J$18*($A$18^2*'Phi(z,A)'!H262)</f>
        <v>3.330201264827913</v>
      </c>
      <c r="E273">
        <f t="shared" si="11"/>
        <v>27.94396527466617</v>
      </c>
      <c r="G273">
        <f t="shared" si="12"/>
        <v>-0.252</v>
      </c>
      <c r="H273">
        <f>G273*'Freq res'!$C$11/2</f>
        <v>-0.479931205380976</v>
      </c>
      <c r="I273">
        <f>G273*'Freq res'!$E$11/2</f>
        <v>-0.18894929345707714</v>
      </c>
      <c r="J273">
        <f>$G$18+$G$7/$J$18*(-($A$18^2*'Phi(z,A)'!H262))</f>
        <v>2.8844068335942783</v>
      </c>
      <c r="K273">
        <f t="shared" si="13"/>
        <v>17.89295094970995</v>
      </c>
    </row>
    <row r="274" spans="1:11" ht="12.75">
      <c r="A274">
        <v>0.253</v>
      </c>
      <c r="B274">
        <f>A274*'Freq res'!$C$11/2</f>
        <v>0.481835694291218</v>
      </c>
      <c r="C274">
        <f>A274*'Freq res'!$E$11/2</f>
        <v>0.189699092240637</v>
      </c>
      <c r="D274">
        <f>$G$18+$G$7/$J$18*($A$18^2*'Phi(z,A)'!H263)</f>
        <v>3.3310540837724183</v>
      </c>
      <c r="E274">
        <f t="shared" si="11"/>
        <v>27.967806582351447</v>
      </c>
      <c r="G274">
        <f t="shared" si="12"/>
        <v>-0.253</v>
      </c>
      <c r="H274">
        <f>G274*'Freq res'!$C$11/2</f>
        <v>-0.481835694291218</v>
      </c>
      <c r="I274">
        <f>G274*'Freq res'!$E$11/2</f>
        <v>-0.189699092240637</v>
      </c>
      <c r="J274">
        <f>$G$18+$G$7/$J$18*(-($A$18^2*'Phi(z,A)'!H263))</f>
        <v>2.883554014649773</v>
      </c>
      <c r="K274">
        <f t="shared" si="13"/>
        <v>17.8776980070906</v>
      </c>
    </row>
    <row r="275" spans="1:11" ht="12.75">
      <c r="A275">
        <v>0.254</v>
      </c>
      <c r="B275">
        <f>A275*'Freq res'!$C$11/2</f>
        <v>0.48374018320145995</v>
      </c>
      <c r="C275">
        <f>A275*'Freq res'!$E$11/2</f>
        <v>0.19044889102419682</v>
      </c>
      <c r="D275">
        <f>$G$18+$G$7/$J$18*($A$18^2*'Phi(z,A)'!H264)</f>
        <v>3.3319065735247873</v>
      </c>
      <c r="E275">
        <f t="shared" si="11"/>
        <v>27.99165901639239</v>
      </c>
      <c r="G275">
        <f t="shared" si="12"/>
        <v>-0.254</v>
      </c>
      <c r="H275">
        <f>G275*'Freq res'!$C$11/2</f>
        <v>-0.48374018320145995</v>
      </c>
      <c r="I275">
        <f>G275*'Freq res'!$E$11/2</f>
        <v>-0.19044889102419682</v>
      </c>
      <c r="J275">
        <f>$G$18+$G$7/$J$18*(-($A$18^2*'Phi(z,A)'!H264))</f>
        <v>2.882701524897404</v>
      </c>
      <c r="K275">
        <f t="shared" si="13"/>
        <v>17.86246394710622</v>
      </c>
    </row>
    <row r="276" spans="1:11" ht="12.75">
      <c r="A276">
        <v>0.255</v>
      </c>
      <c r="B276">
        <f>A276*'Freq res'!$C$11/2</f>
        <v>0.4856446721117019</v>
      </c>
      <c r="C276">
        <f>A276*'Freq res'!$E$11/2</f>
        <v>0.19119868980775664</v>
      </c>
      <c r="D276">
        <f>$G$18+$G$7/$J$18*($A$18^2*'Phi(z,A)'!H265)</f>
        <v>3.332758732881041</v>
      </c>
      <c r="E276">
        <f t="shared" si="11"/>
        <v>28.015522536837288</v>
      </c>
      <c r="G276">
        <f t="shared" si="12"/>
        <v>-0.255</v>
      </c>
      <c r="H276">
        <f>G276*'Freq res'!$C$11/2</f>
        <v>-0.4856446721117019</v>
      </c>
      <c r="I276">
        <f>G276*'Freq res'!$E$11/2</f>
        <v>-0.19119868980775664</v>
      </c>
      <c r="J276">
        <f>$G$18+$G$7/$J$18*(-($A$18^2*'Phi(z,A)'!H265))</f>
        <v>2.8818493655411506</v>
      </c>
      <c r="K276">
        <f t="shared" si="13"/>
        <v>17.84724876512853</v>
      </c>
    </row>
    <row r="277" spans="1:11" ht="12.75">
      <c r="A277">
        <v>0.256</v>
      </c>
      <c r="B277">
        <f>A277*'Freq res'!$C$11/2</f>
        <v>0.48754916102194384</v>
      </c>
      <c r="C277">
        <f>A277*'Freq res'!$E$11/2</f>
        <v>0.19194848859131647</v>
      </c>
      <c r="D277">
        <f>$G$18+$G$7/$J$18*($A$18^2*'Phi(z,A)'!H266)</f>
        <v>3.3336105606382955</v>
      </c>
      <c r="E277">
        <f aca="true" t="shared" si="14" ref="E277:E340">EXP(D277)</f>
        <v>28.03939710363387</v>
      </c>
      <c r="G277">
        <f aca="true" t="shared" si="15" ref="G277:G340">-A277</f>
        <v>-0.256</v>
      </c>
      <c r="H277">
        <f>G277*'Freq res'!$C$11/2</f>
        <v>-0.48754916102194384</v>
      </c>
      <c r="I277">
        <f>G277*'Freq res'!$E$11/2</f>
        <v>-0.19194848859131647</v>
      </c>
      <c r="J277">
        <f>$G$18+$G$7/$J$18*(-($A$18^2*'Phi(z,A)'!H266))</f>
        <v>2.880997537783896</v>
      </c>
      <c r="K277">
        <f aca="true" t="shared" si="16" ref="K277:K340">EXP(J277)</f>
        <v>17.832052456477406</v>
      </c>
    </row>
    <row r="278" spans="1:11" ht="12.75">
      <c r="A278">
        <v>0.257</v>
      </c>
      <c r="B278">
        <f>A278*'Freq res'!$C$11/2</f>
        <v>0.4894536499321858</v>
      </c>
      <c r="C278">
        <f>A278*'Freq res'!$E$11/2</f>
        <v>0.19269828737487632</v>
      </c>
      <c r="D278">
        <f>$G$18+$G$7/$J$18*($A$18^2*'Phi(z,A)'!H267)</f>
        <v>3.334462055594768</v>
      </c>
      <c r="E278">
        <f t="shared" si="14"/>
        <v>28.06328267662944</v>
      </c>
      <c r="G278">
        <f t="shared" si="15"/>
        <v>-0.257</v>
      </c>
      <c r="H278">
        <f>G278*'Freq res'!$C$11/2</f>
        <v>-0.4894536499321858</v>
      </c>
      <c r="I278">
        <f>G278*'Freq res'!$E$11/2</f>
        <v>-0.19269828737487632</v>
      </c>
      <c r="J278">
        <f>$G$18+$G$7/$J$18*(-($A$18^2*'Phi(z,A)'!H267))</f>
        <v>2.8801460428274233</v>
      </c>
      <c r="K278">
        <f t="shared" si="16"/>
        <v>17.81687501642102</v>
      </c>
    </row>
    <row r="279" spans="1:11" ht="12.75">
      <c r="A279">
        <v>0.258</v>
      </c>
      <c r="B279">
        <f>A279*'Freq res'!$C$11/2</f>
        <v>0.4913581388424278</v>
      </c>
      <c r="C279">
        <f>A279*'Freq res'!$E$11/2</f>
        <v>0.19344808615843614</v>
      </c>
      <c r="D279">
        <f>$G$18+$G$7/$J$18*($A$18^2*'Phi(z,A)'!H268)</f>
        <v>3.3353132165497783</v>
      </c>
      <c r="E279">
        <f t="shared" si="14"/>
        <v>28.087179215570952</v>
      </c>
      <c r="G279">
        <f t="shared" si="15"/>
        <v>-0.258</v>
      </c>
      <c r="H279">
        <f>G279*'Freq res'!$C$11/2</f>
        <v>-0.4913581388424278</v>
      </c>
      <c r="I279">
        <f>G279*'Freq res'!$E$11/2</f>
        <v>-0.19344808615843614</v>
      </c>
      <c r="J279">
        <f>$G$18+$G$7/$J$18*(-($A$18^2*'Phi(z,A)'!H268))</f>
        <v>2.879294881872413</v>
      </c>
      <c r="K279">
        <f t="shared" si="16"/>
        <v>17.801716440176026</v>
      </c>
    </row>
    <row r="280" spans="1:11" ht="12.75">
      <c r="A280">
        <v>0.259</v>
      </c>
      <c r="B280">
        <f>A280*'Freq res'!$C$11/2</f>
        <v>0.49326262775266977</v>
      </c>
      <c r="C280">
        <f>A280*'Freq res'!$E$11/2</f>
        <v>0.19419788494199597</v>
      </c>
      <c r="D280">
        <f>$G$18+$G$7/$J$18*($A$18^2*'Phi(z,A)'!H269)</f>
        <v>3.336164042303754</v>
      </c>
      <c r="E280">
        <f t="shared" si="14"/>
        <v>28.11108668010513</v>
      </c>
      <c r="G280">
        <f t="shared" si="15"/>
        <v>-0.259</v>
      </c>
      <c r="H280">
        <f>G280*'Freq res'!$C$11/2</f>
        <v>-0.49326262775266977</v>
      </c>
      <c r="I280">
        <f>G280*'Freq res'!$E$11/2</f>
        <v>-0.19419788494199597</v>
      </c>
      <c r="J280">
        <f>$G$18+$G$7/$J$18*(-($A$18^2*'Phi(z,A)'!H269))</f>
        <v>2.8784440561184375</v>
      </c>
      <c r="K280">
        <f t="shared" si="16"/>
        <v>17.786576722907743</v>
      </c>
    </row>
    <row r="281" spans="1:11" ht="12.75">
      <c r="A281">
        <v>0.26</v>
      </c>
      <c r="B281">
        <f>A281*'Freq res'!$C$11/2</f>
        <v>0.49516711666291174</v>
      </c>
      <c r="C281">
        <f>A281*'Freq res'!$E$11/2</f>
        <v>0.1949476837255558</v>
      </c>
      <c r="D281">
        <f>$G$18+$G$7/$J$18*($A$18^2*'Phi(z,A)'!H270)</f>
        <v>3.337014531658234</v>
      </c>
      <c r="E281">
        <f t="shared" si="14"/>
        <v>28.135005029778565</v>
      </c>
      <c r="G281">
        <f t="shared" si="15"/>
        <v>-0.26</v>
      </c>
      <c r="H281">
        <f>G281*'Freq res'!$C$11/2</f>
        <v>-0.49516711666291174</v>
      </c>
      <c r="I281">
        <f>G281*'Freq res'!$E$11/2</f>
        <v>-0.1949476837255558</v>
      </c>
      <c r="J281">
        <f>$G$18+$G$7/$J$18*(-($A$18^2*'Phi(z,A)'!H270))</f>
        <v>2.8775935667639576</v>
      </c>
      <c r="K281">
        <f t="shared" si="16"/>
        <v>17.771455859730303</v>
      </c>
    </row>
    <row r="282" spans="1:11" ht="12.75">
      <c r="A282">
        <v>0.261</v>
      </c>
      <c r="B282">
        <f>A282*'Freq res'!$C$11/2</f>
        <v>0.4970716055731537</v>
      </c>
      <c r="C282">
        <f>A282*'Freq res'!$E$11/2</f>
        <v>0.19569748250911564</v>
      </c>
      <c r="D282">
        <f>$G$18+$G$7/$J$18*($A$18^2*'Phi(z,A)'!H271)</f>
        <v>3.3378646834158725</v>
      </c>
      <c r="E282">
        <f t="shared" si="14"/>
        <v>28.158934224037832</v>
      </c>
      <c r="G282">
        <f t="shared" si="15"/>
        <v>-0.261</v>
      </c>
      <c r="H282">
        <f>G282*'Freq res'!$C$11/2</f>
        <v>-0.4970716055731537</v>
      </c>
      <c r="I282">
        <f>G282*'Freq res'!$E$11/2</f>
        <v>-0.19569748250911564</v>
      </c>
      <c r="J282">
        <f>$G$18+$G$7/$J$18*(-($A$18^2*'Phi(z,A)'!H271))</f>
        <v>2.876743415006319</v>
      </c>
      <c r="K282">
        <f t="shared" si="16"/>
        <v>17.75635384570683</v>
      </c>
    </row>
    <row r="283" spans="1:11" ht="12.75">
      <c r="A283">
        <v>0.262</v>
      </c>
      <c r="B283">
        <f>A283*'Freq res'!$C$11/2</f>
        <v>0.4989760944833957</v>
      </c>
      <c r="C283">
        <f>A283*'Freq res'!$E$11/2</f>
        <v>0.19644728129267547</v>
      </c>
      <c r="D283">
        <f>$G$18+$G$7/$J$18*($A$18^2*'Phi(z,A)'!H272)</f>
        <v>3.338714496380444</v>
      </c>
      <c r="E283">
        <f t="shared" si="14"/>
        <v>28.182874222229596</v>
      </c>
      <c r="G283">
        <f t="shared" si="15"/>
        <v>-0.262</v>
      </c>
      <c r="H283">
        <f>G283*'Freq res'!$C$11/2</f>
        <v>-0.4989760944833957</v>
      </c>
      <c r="I283">
        <f>G283*'Freq res'!$E$11/2</f>
        <v>-0.19644728129267547</v>
      </c>
      <c r="J283">
        <f>$G$18+$G$7/$J$18*(-($A$18^2*'Phi(z,A)'!H272))</f>
        <v>2.8758936020417476</v>
      </c>
      <c r="K283">
        <f t="shared" si="16"/>
        <v>17.74127067584961</v>
      </c>
    </row>
    <row r="284" spans="1:11" ht="12.75">
      <c r="A284">
        <v>0.263</v>
      </c>
      <c r="B284">
        <f>A284*'Freq res'!$C$11/2</f>
        <v>0.5008805833936376</v>
      </c>
      <c r="C284">
        <f>A284*'Freq res'!$E$11/2</f>
        <v>0.1971970800762353</v>
      </c>
      <c r="D284">
        <f>$G$18+$G$7/$J$18*($A$18^2*'Phi(z,A)'!H273)</f>
        <v>3.339563969356844</v>
      </c>
      <c r="E284">
        <f t="shared" si="14"/>
        <v>28.206824983600697</v>
      </c>
      <c r="G284">
        <f t="shared" si="15"/>
        <v>-0.263</v>
      </c>
      <c r="H284">
        <f>G284*'Freq res'!$C$11/2</f>
        <v>-0.5008805833936376</v>
      </c>
      <c r="I284">
        <f>G284*'Freq res'!$E$11/2</f>
        <v>-0.1971970800762353</v>
      </c>
      <c r="J284">
        <f>$G$18+$G$7/$J$18*(-($A$18^2*'Phi(z,A)'!H273))</f>
        <v>2.8750441290653472</v>
      </c>
      <c r="K284">
        <f t="shared" si="16"/>
        <v>17.72620634512028</v>
      </c>
    </row>
    <row r="285" spans="1:11" ht="12.75">
      <c r="A285">
        <v>0.264</v>
      </c>
      <c r="B285">
        <f>A285*'Freq res'!$C$11/2</f>
        <v>0.5027850723038796</v>
      </c>
      <c r="C285">
        <f>A285*'Freq res'!$E$11/2</f>
        <v>0.19794687885979512</v>
      </c>
      <c r="D285">
        <f>$G$18+$G$7/$J$18*($A$18^2*'Phi(z,A)'!H274)</f>
        <v>3.3404131011510962</v>
      </c>
      <c r="E285">
        <f t="shared" si="14"/>
        <v>28.230786467298262</v>
      </c>
      <c r="G285">
        <f t="shared" si="15"/>
        <v>-0.264</v>
      </c>
      <c r="H285">
        <f>G285*'Freq res'!$C$11/2</f>
        <v>-0.5027850723038796</v>
      </c>
      <c r="I285">
        <f>G285*'Freq res'!$E$11/2</f>
        <v>-0.19794687885979512</v>
      </c>
      <c r="J285">
        <f>$G$18+$G$7/$J$18*(-($A$18^2*'Phi(z,A)'!H274))</f>
        <v>2.874194997271095</v>
      </c>
      <c r="K285">
        <f t="shared" si="16"/>
        <v>17.711160848429977</v>
      </c>
    </row>
    <row r="286" spans="1:11" ht="12.75">
      <c r="A286">
        <v>0.265</v>
      </c>
      <c r="B286">
        <f>A286*'Freq res'!$C$11/2</f>
        <v>0.5046895612141216</v>
      </c>
      <c r="C286">
        <f>A286*'Freq res'!$E$11/2</f>
        <v>0.19869667764335497</v>
      </c>
      <c r="D286">
        <f>$G$18+$G$7/$J$18*($A$18^2*'Phi(z,A)'!H275)</f>
        <v>3.3412618905703555</v>
      </c>
      <c r="E286">
        <f t="shared" si="14"/>
        <v>28.254758632369892</v>
      </c>
      <c r="G286">
        <f t="shared" si="15"/>
        <v>-0.265</v>
      </c>
      <c r="H286">
        <f>G286*'Freq res'!$C$11/2</f>
        <v>-0.5046895612141216</v>
      </c>
      <c r="I286">
        <f>G286*'Freq res'!$E$11/2</f>
        <v>-0.19869667764335497</v>
      </c>
      <c r="J286">
        <f>$G$18+$G$7/$J$18*(-($A$18^2*'Phi(z,A)'!H275))</f>
        <v>2.873346207851836</v>
      </c>
      <c r="K286">
        <f t="shared" si="16"/>
        <v>17.6961341806395</v>
      </c>
    </row>
    <row r="287" spans="1:11" ht="12.75">
      <c r="A287">
        <v>0.266</v>
      </c>
      <c r="B287">
        <f>A287*'Freq res'!$C$11/2</f>
        <v>0.5065940501243635</v>
      </c>
      <c r="C287">
        <f>A287*'Freq res'!$E$11/2</f>
        <v>0.1994464764269148</v>
      </c>
      <c r="D287">
        <f>$G$18+$G$7/$J$18*($A$18^2*'Phi(z,A)'!H276)</f>
        <v>3.3421103364229094</v>
      </c>
      <c r="E287">
        <f t="shared" si="14"/>
        <v>28.278741437763635</v>
      </c>
      <c r="G287">
        <f t="shared" si="15"/>
        <v>-0.266</v>
      </c>
      <c r="H287">
        <f>G287*'Freq res'!$C$11/2</f>
        <v>-0.5065940501243635</v>
      </c>
      <c r="I287">
        <f>G287*'Freq res'!$E$11/2</f>
        <v>-0.1994464764269148</v>
      </c>
      <c r="J287">
        <f>$G$18+$G$7/$J$18*(-($A$18^2*'Phi(z,A)'!H276))</f>
        <v>2.872497761999282</v>
      </c>
      <c r="K287">
        <f t="shared" si="16"/>
        <v>17.681126336559526</v>
      </c>
    </row>
    <row r="288" spans="1:11" ht="12.75">
      <c r="A288">
        <v>0.267</v>
      </c>
      <c r="B288">
        <f>A288*'Freq res'!$C$11/2</f>
        <v>0.5084985390346055</v>
      </c>
      <c r="C288">
        <f>A288*'Freq res'!$E$11/2</f>
        <v>0.20019627521047462</v>
      </c>
      <c r="D288">
        <f>$G$18+$G$7/$J$18*($A$18^2*'Phi(z,A)'!H277)</f>
        <v>3.342958437518186</v>
      </c>
      <c r="E288">
        <f t="shared" si="14"/>
        <v>28.302734842328235</v>
      </c>
      <c r="G288">
        <f t="shared" si="15"/>
        <v>-0.267</v>
      </c>
      <c r="H288">
        <f>G288*'Freq res'!$C$11/2</f>
        <v>-0.5084985390346055</v>
      </c>
      <c r="I288">
        <f>G288*'Freq res'!$E$11/2</f>
        <v>-0.20019627521047462</v>
      </c>
      <c r="J288">
        <f>$G$18+$G$7/$J$18*(-($A$18^2*'Phi(z,A)'!H277))</f>
        <v>2.8716496609040054</v>
      </c>
      <c r="K288">
        <f t="shared" si="16"/>
        <v>17.666137310950724</v>
      </c>
    </row>
    <row r="289" spans="1:11" ht="12.75">
      <c r="A289">
        <v>0.268</v>
      </c>
      <c r="B289">
        <f>A289*'Freq res'!$C$11/2</f>
        <v>0.5104030279448475</v>
      </c>
      <c r="C289">
        <f>A289*'Freq res'!$E$11/2</f>
        <v>0.20094607399403444</v>
      </c>
      <c r="D289">
        <f>$G$18+$G$7/$J$18*($A$18^2*'Phi(z,A)'!H278)</f>
        <v>3.3438061926667544</v>
      </c>
      <c r="E289">
        <f t="shared" si="14"/>
        <v>28.32673880481316</v>
      </c>
      <c r="G289">
        <f t="shared" si="15"/>
        <v>-0.268</v>
      </c>
      <c r="H289">
        <f>G289*'Freq res'!$C$11/2</f>
        <v>-0.5104030279448475</v>
      </c>
      <c r="I289">
        <f>G289*'Freq res'!$E$11/2</f>
        <v>-0.20094607399403444</v>
      </c>
      <c r="J289">
        <f>$G$18+$G$7/$J$18*(-($A$18^2*'Phi(z,A)'!H278))</f>
        <v>2.870801905755437</v>
      </c>
      <c r="K289">
        <f t="shared" si="16"/>
        <v>17.651167098523956</v>
      </c>
    </row>
    <row r="290" spans="1:11" ht="12.75">
      <c r="A290">
        <v>0.269</v>
      </c>
      <c r="B290">
        <f>A290*'Freq res'!$C$11/2</f>
        <v>0.5123075168550895</v>
      </c>
      <c r="C290">
        <f>A290*'Freq res'!$E$11/2</f>
        <v>0.20169587277759427</v>
      </c>
      <c r="D290">
        <f>$G$18+$G$7/$J$18*($A$18^2*'Phi(z,A)'!H279)</f>
        <v>3.3446536006803296</v>
      </c>
      <c r="E290">
        <f t="shared" si="14"/>
        <v>28.35075328386874</v>
      </c>
      <c r="G290">
        <f t="shared" si="15"/>
        <v>-0.269</v>
      </c>
      <c r="H290">
        <f>G290*'Freq res'!$C$11/2</f>
        <v>-0.5123075168550895</v>
      </c>
      <c r="I290">
        <f>G290*'Freq res'!$E$11/2</f>
        <v>-0.20169587277759427</v>
      </c>
      <c r="J290">
        <f>$G$18+$G$7/$J$18*(-($A$18^2*'Phi(z,A)'!H279))</f>
        <v>2.869954497741862</v>
      </c>
      <c r="K290">
        <f t="shared" si="16"/>
        <v>17.636215693940457</v>
      </c>
    </row>
    <row r="291" spans="1:11" ht="12.75">
      <c r="A291">
        <v>0.27</v>
      </c>
      <c r="B291">
        <f>A291*'Freq res'!$C$11/2</f>
        <v>0.5142120057653314</v>
      </c>
      <c r="C291">
        <f>A291*'Freq res'!$E$11/2</f>
        <v>0.20244567156115412</v>
      </c>
      <c r="D291">
        <f>$G$18+$G$7/$J$18*($A$18^2*'Phi(z,A)'!H280)</f>
        <v>3.345500660371777</v>
      </c>
      <c r="E291">
        <f t="shared" si="14"/>
        <v>28.374778238046304</v>
      </c>
      <c r="G291">
        <f t="shared" si="15"/>
        <v>-0.27</v>
      </c>
      <c r="H291">
        <f>G291*'Freq res'!$C$11/2</f>
        <v>-0.5142120057653314</v>
      </c>
      <c r="I291">
        <f>G291*'Freq res'!$E$11/2</f>
        <v>-0.20244567156115412</v>
      </c>
      <c r="J291">
        <f>$G$18+$G$7/$J$18*(-($A$18^2*'Phi(z,A)'!H280))</f>
        <v>2.8691074380504142</v>
      </c>
      <c r="K291">
        <f t="shared" si="16"/>
        <v>17.62128309181198</v>
      </c>
    </row>
    <row r="292" spans="1:11" ht="12.75">
      <c r="A292">
        <v>0.271</v>
      </c>
      <c r="B292">
        <f>A292*'Freq res'!$C$11/2</f>
        <v>0.5161164946755734</v>
      </c>
      <c r="C292">
        <f>A292*'Freq res'!$E$11/2</f>
        <v>0.20319547034471394</v>
      </c>
      <c r="D292">
        <f>$G$18+$G$7/$J$18*($A$18^2*'Phi(z,A)'!H281)</f>
        <v>3.3463473705551166</v>
      </c>
      <c r="E292">
        <f t="shared" si="14"/>
        <v>28.39881362579829</v>
      </c>
      <c r="G292">
        <f t="shared" si="15"/>
        <v>-0.271</v>
      </c>
      <c r="H292">
        <f>G292*'Freq res'!$C$11/2</f>
        <v>-0.5161164946755734</v>
      </c>
      <c r="I292">
        <f>G292*'Freq res'!$E$11/2</f>
        <v>-0.20319547034471394</v>
      </c>
      <c r="J292">
        <f>$G$18+$G$7/$J$18*(-($A$18^2*'Phi(z,A)'!H281))</f>
        <v>2.868260727867075</v>
      </c>
      <c r="K292">
        <f t="shared" si="16"/>
        <v>17.606369286700964</v>
      </c>
    </row>
    <row r="293" spans="1:11" ht="12.75">
      <c r="A293">
        <v>0.272</v>
      </c>
      <c r="B293">
        <f>A293*'Freq res'!$C$11/2</f>
        <v>0.5180209835858154</v>
      </c>
      <c r="C293">
        <f>A293*'Freq res'!$E$11/2</f>
        <v>0.20394526912827377</v>
      </c>
      <c r="D293">
        <f>$G$18+$G$7/$J$18*($A$18^2*'Phi(z,A)'!H282)</f>
        <v>3.347193730045524</v>
      </c>
      <c r="E293">
        <f t="shared" si="14"/>
        <v>28.42285940547833</v>
      </c>
      <c r="G293">
        <f t="shared" si="15"/>
        <v>-0.272</v>
      </c>
      <c r="H293">
        <f>G293*'Freq res'!$C$11/2</f>
        <v>-0.5180209835858154</v>
      </c>
      <c r="I293">
        <f>G293*'Freq res'!$E$11/2</f>
        <v>-0.20394526912827377</v>
      </c>
      <c r="J293">
        <f>$G$18+$G$7/$J$18*(-($A$18^2*'Phi(z,A)'!H282))</f>
        <v>2.8674143683766675</v>
      </c>
      <c r="K293">
        <f t="shared" si="16"/>
        <v>17.59147427312074</v>
      </c>
    </row>
    <row r="294" spans="1:11" ht="12.75">
      <c r="A294">
        <v>0.273</v>
      </c>
      <c r="B294">
        <f>A294*'Freq res'!$C$11/2</f>
        <v>0.5199254724960574</v>
      </c>
      <c r="C294">
        <f>A294*'Freq res'!$E$11/2</f>
        <v>0.2046950679118336</v>
      </c>
      <c r="D294">
        <f>$G$18+$G$7/$J$18*($A$18^2*'Phi(z,A)'!H283)</f>
        <v>3.348039737659337</v>
      </c>
      <c r="E294">
        <f t="shared" si="14"/>
        <v>28.446915535341414</v>
      </c>
      <c r="G294">
        <f t="shared" si="15"/>
        <v>-0.273</v>
      </c>
      <c r="H294">
        <f>G294*'Freq res'!$C$11/2</f>
        <v>-0.5199254724960574</v>
      </c>
      <c r="I294">
        <f>G294*'Freq res'!$E$11/2</f>
        <v>-0.2046950679118336</v>
      </c>
      <c r="J294">
        <f>$G$18+$G$7/$J$18*(-($A$18^2*'Phi(z,A)'!H283))</f>
        <v>2.8665683607628543</v>
      </c>
      <c r="K294">
        <f t="shared" si="16"/>
        <v>17.576598045535658</v>
      </c>
    </row>
    <row r="295" spans="1:11" ht="12.75">
      <c r="A295">
        <v>0.274</v>
      </c>
      <c r="B295">
        <f>A295*'Freq res'!$C$11/2</f>
        <v>0.5218299614062993</v>
      </c>
      <c r="C295">
        <f>A295*'Freq res'!$E$11/2</f>
        <v>0.20544486669539344</v>
      </c>
      <c r="D295">
        <f>$G$18+$G$7/$J$18*($A$18^2*'Phi(z,A)'!H284)</f>
        <v>3.348885392214059</v>
      </c>
      <c r="E295">
        <f t="shared" si="14"/>
        <v>28.470981973543985</v>
      </c>
      <c r="G295">
        <f t="shared" si="15"/>
        <v>-0.274</v>
      </c>
      <c r="H295">
        <f>G295*'Freq res'!$C$11/2</f>
        <v>-0.5218299614062993</v>
      </c>
      <c r="I295">
        <f>G295*'Freq res'!$E$11/2</f>
        <v>-0.20544486669539344</v>
      </c>
      <c r="J295">
        <f>$G$18+$G$7/$J$18*(-($A$18^2*'Phi(z,A)'!H284))</f>
        <v>2.8657227062081323</v>
      </c>
      <c r="K295">
        <f t="shared" si="16"/>
        <v>17.56174059836129</v>
      </c>
    </row>
    <row r="296" spans="1:11" ht="12.75">
      <c r="A296">
        <v>0.275</v>
      </c>
      <c r="B296">
        <f>A296*'Freq res'!$C$11/2</f>
        <v>0.5237344503165413</v>
      </c>
      <c r="C296">
        <f>A296*'Freq res'!$E$11/2</f>
        <v>0.20619466547895327</v>
      </c>
      <c r="D296">
        <f>$G$18+$G$7/$J$18*($A$18^2*'Phi(z,A)'!H285)</f>
        <v>3.349730692528362</v>
      </c>
      <c r="E296">
        <f t="shared" si="14"/>
        <v>28.49505867814408</v>
      </c>
      <c r="G296">
        <f t="shared" si="15"/>
        <v>-0.275</v>
      </c>
      <c r="H296">
        <f>G296*'Freq res'!$C$11/2</f>
        <v>-0.5237344503165413</v>
      </c>
      <c r="I296">
        <f>G296*'Freq res'!$E$11/2</f>
        <v>-0.20619466547895327</v>
      </c>
      <c r="J296">
        <f>$G$18+$G$7/$J$18*(-($A$18^2*'Phi(z,A)'!H285))</f>
        <v>2.8648774058938296</v>
      </c>
      <c r="K296">
        <f t="shared" si="16"/>
        <v>17.546901925964573</v>
      </c>
    </row>
    <row r="297" spans="1:11" ht="12.75">
      <c r="A297">
        <v>0.276</v>
      </c>
      <c r="B297">
        <f>A297*'Freq res'!$C$11/2</f>
        <v>0.5256389392267833</v>
      </c>
      <c r="C297">
        <f>A297*'Freq res'!$E$11/2</f>
        <v>0.2069444642625131</v>
      </c>
      <c r="D297">
        <f>$G$18+$G$7/$J$18*($A$18^2*'Phi(z,A)'!H286)</f>
        <v>3.3505756374220903</v>
      </c>
      <c r="E297">
        <f t="shared" si="14"/>
        <v>28.51914560710145</v>
      </c>
      <c r="G297">
        <f t="shared" si="15"/>
        <v>-0.276</v>
      </c>
      <c r="H297">
        <f>G297*'Freq res'!$C$11/2</f>
        <v>-0.5256389392267833</v>
      </c>
      <c r="I297">
        <f>G297*'Freq res'!$E$11/2</f>
        <v>-0.2069444642625131</v>
      </c>
      <c r="J297">
        <f>$G$18+$G$7/$J$18*(-($A$18^2*'Phi(z,A)'!H286))</f>
        <v>2.864032461000101</v>
      </c>
      <c r="K297">
        <f t="shared" si="16"/>
        <v>17.532082022663985</v>
      </c>
    </row>
    <row r="298" spans="1:11" ht="12.75">
      <c r="A298">
        <v>0.277</v>
      </c>
      <c r="B298">
        <f>A298*'Freq res'!$C$11/2</f>
        <v>0.5275434281370253</v>
      </c>
      <c r="C298">
        <f>A298*'Freq res'!$E$11/2</f>
        <v>0.2076942630460729</v>
      </c>
      <c r="D298">
        <f>$G$18+$G$7/$J$18*($A$18^2*'Phi(z,A)'!H287)</f>
        <v>3.3514202257162653</v>
      </c>
      <c r="E298">
        <f t="shared" si="14"/>
        <v>28.54324271827766</v>
      </c>
      <c r="G298">
        <f t="shared" si="15"/>
        <v>-0.277</v>
      </c>
      <c r="H298">
        <f>G298*'Freq res'!$C$11/2</f>
        <v>-0.5275434281370253</v>
      </c>
      <c r="I298">
        <f>G298*'Freq res'!$E$11/2</f>
        <v>-0.2076942630460729</v>
      </c>
      <c r="J298">
        <f>$G$18+$G$7/$J$18*(-($A$18^2*'Phi(z,A)'!H287))</f>
        <v>2.863187872705926</v>
      </c>
      <c r="K298">
        <f t="shared" si="16"/>
        <v>17.517280882729732</v>
      </c>
    </row>
    <row r="299" spans="1:11" ht="12.75">
      <c r="A299">
        <v>0.278</v>
      </c>
      <c r="B299">
        <f>A299*'Freq res'!$C$11/2</f>
        <v>0.5294479170472672</v>
      </c>
      <c r="C299">
        <f>A299*'Freq res'!$E$11/2</f>
        <v>0.20844406182963277</v>
      </c>
      <c r="D299">
        <f>$G$18+$G$7/$J$18*($A$18^2*'Phi(z,A)'!H288)</f>
        <v>3.3522644562330886</v>
      </c>
      <c r="E299">
        <f t="shared" si="14"/>
        <v>28.567349969436254</v>
      </c>
      <c r="G299">
        <f t="shared" si="15"/>
        <v>-0.278</v>
      </c>
      <c r="H299">
        <f>G299*'Freq res'!$C$11/2</f>
        <v>-0.5294479170472672</v>
      </c>
      <c r="I299">
        <f>G299*'Freq res'!$E$11/2</f>
        <v>-0.20844406182963277</v>
      </c>
      <c r="J299">
        <f>$G$18+$G$7/$J$18*(-($A$18^2*'Phi(z,A)'!H288))</f>
        <v>2.862343642189103</v>
      </c>
      <c r="K299">
        <f t="shared" si="16"/>
        <v>17.50249850038389</v>
      </c>
    </row>
    <row r="300" spans="1:11" ht="12.75">
      <c r="A300">
        <v>0.279</v>
      </c>
      <c r="B300">
        <f>A300*'Freq res'!$C$11/2</f>
        <v>0.5313524059575092</v>
      </c>
      <c r="C300">
        <f>A300*'Freq res'!$E$11/2</f>
        <v>0.2091938606131926</v>
      </c>
      <c r="D300">
        <f>$G$18+$G$7/$J$18*($A$18^2*'Phi(z,A)'!H289)</f>
        <v>3.3531083277959457</v>
      </c>
      <c r="E300">
        <f t="shared" si="14"/>
        <v>28.591467318242863</v>
      </c>
      <c r="G300">
        <f t="shared" si="15"/>
        <v>-0.279</v>
      </c>
      <c r="H300">
        <f>G300*'Freq res'!$C$11/2</f>
        <v>-0.5313524059575092</v>
      </c>
      <c r="I300">
        <f>G300*'Freq res'!$E$11/2</f>
        <v>-0.2091938606131926</v>
      </c>
      <c r="J300">
        <f>$G$18+$G$7/$J$18*(-($A$18^2*'Phi(z,A)'!H289))</f>
        <v>2.8614997706262457</v>
      </c>
      <c r="K300">
        <f t="shared" si="16"/>
        <v>17.487734869800597</v>
      </c>
    </row>
    <row r="301" spans="1:11" ht="12.75">
      <c r="A301">
        <v>0.28</v>
      </c>
      <c r="B301">
        <f>A301*'Freq res'!$C$11/2</f>
        <v>0.5332568948677512</v>
      </c>
      <c r="C301">
        <f>A301*'Freq res'!$E$11/2</f>
        <v>0.2099436593967524</v>
      </c>
      <c r="D301">
        <f>$G$18+$G$7/$J$18*($A$18^2*'Phi(z,A)'!H290)</f>
        <v>3.35395183922941</v>
      </c>
      <c r="E301">
        <f t="shared" si="14"/>
        <v>28.615594722265318</v>
      </c>
      <c r="G301">
        <f t="shared" si="15"/>
        <v>-0.28</v>
      </c>
      <c r="H301">
        <f>G301*'Freq res'!$C$11/2</f>
        <v>-0.5332568948677512</v>
      </c>
      <c r="I301">
        <f>G301*'Freq res'!$E$11/2</f>
        <v>-0.2099436593967524</v>
      </c>
      <c r="J301">
        <f>$G$18+$G$7/$J$18*(-($A$18^2*'Phi(z,A)'!H290))</f>
        <v>2.8606562591927815</v>
      </c>
      <c r="K301">
        <f t="shared" si="16"/>
        <v>17.472989985106206</v>
      </c>
    </row>
    <row r="302" spans="1:11" ht="12.75">
      <c r="A302">
        <v>0.281</v>
      </c>
      <c r="B302">
        <f>A302*'Freq res'!$C$11/2</f>
        <v>0.5351613837779932</v>
      </c>
      <c r="C302">
        <f>A302*'Freq res'!$E$11/2</f>
        <v>0.21069345818031224</v>
      </c>
      <c r="D302">
        <f>$G$18+$G$7/$J$18*($A$18^2*'Phi(z,A)'!H291)</f>
        <v>3.354794989359246</v>
      </c>
      <c r="E302">
        <f t="shared" si="14"/>
        <v>28.639732138973805</v>
      </c>
      <c r="G302">
        <f t="shared" si="15"/>
        <v>-0.281</v>
      </c>
      <c r="H302">
        <f>G302*'Freq res'!$C$11/2</f>
        <v>-0.5351613837779932</v>
      </c>
      <c r="I302">
        <f>G302*'Freq res'!$E$11/2</f>
        <v>-0.21069345818031224</v>
      </c>
      <c r="J302">
        <f>$G$18+$G$7/$J$18*(-($A$18^2*'Phi(z,A)'!H291))</f>
        <v>2.8598131090629453</v>
      </c>
      <c r="K302">
        <f t="shared" si="16"/>
        <v>17.45826384037946</v>
      </c>
    </row>
    <row r="303" spans="1:11" ht="12.75">
      <c r="A303">
        <v>0.282</v>
      </c>
      <c r="B303">
        <f>A303*'Freq res'!$C$11/2</f>
        <v>0.537065872688235</v>
      </c>
      <c r="C303">
        <f>A303*'Freq res'!$E$11/2</f>
        <v>0.21144325696387203</v>
      </c>
      <c r="D303">
        <f>$G$18+$G$7/$J$18*($A$18^2*'Phi(z,A)'!H292)</f>
        <v>3.3556377770124146</v>
      </c>
      <c r="E303">
        <f t="shared" si="14"/>
        <v>28.66387952574099</v>
      </c>
      <c r="G303">
        <f t="shared" si="15"/>
        <v>-0.282</v>
      </c>
      <c r="H303">
        <f>G303*'Freq res'!$C$11/2</f>
        <v>-0.537065872688235</v>
      </c>
      <c r="I303">
        <f>G303*'Freq res'!$E$11/2</f>
        <v>-0.21144325696387203</v>
      </c>
      <c r="J303">
        <f>$G$18+$G$7/$J$18*(-($A$18^2*'Phi(z,A)'!H292))</f>
        <v>2.858970321409777</v>
      </c>
      <c r="K303">
        <f t="shared" si="16"/>
        <v>17.44355642965166</v>
      </c>
    </row>
    <row r="304" spans="1:11" ht="12.75">
      <c r="A304">
        <v>0.283</v>
      </c>
      <c r="B304">
        <f>A304*'Freq res'!$C$11/2</f>
        <v>0.538970361598477</v>
      </c>
      <c r="C304">
        <f>A304*'Freq res'!$E$11/2</f>
        <v>0.21219305574743186</v>
      </c>
      <c r="D304">
        <f>$G$18+$G$7/$J$18*($A$18^2*'Phi(z,A)'!H293)</f>
        <v>3.3564802010170753</v>
      </c>
      <c r="E304">
        <f t="shared" si="14"/>
        <v>28.688036839842162</v>
      </c>
      <c r="G304">
        <f t="shared" si="15"/>
        <v>-0.283</v>
      </c>
      <c r="H304">
        <f>G304*'Freq res'!$C$11/2</f>
        <v>-0.538970361598477</v>
      </c>
      <c r="I304">
        <f>G304*'Freq res'!$E$11/2</f>
        <v>-0.21219305574743186</v>
      </c>
      <c r="J304">
        <f>$G$18+$G$7/$J$18*(-($A$18^2*'Phi(z,A)'!H293))</f>
        <v>2.858127897405116</v>
      </c>
      <c r="K304">
        <f t="shared" si="16"/>
        <v>17.428867746906825</v>
      </c>
    </row>
    <row r="305" spans="1:11" ht="12.75">
      <c r="A305">
        <v>0.284</v>
      </c>
      <c r="B305">
        <f>A305*'Freq res'!$C$11/2</f>
        <v>0.540874850508719</v>
      </c>
      <c r="C305">
        <f>A305*'Freq res'!$E$11/2</f>
        <v>0.2129428545309917</v>
      </c>
      <c r="D305">
        <f>$G$18+$G$7/$J$18*($A$18^2*'Phi(z,A)'!H294)</f>
        <v>3.35732226020259</v>
      </c>
      <c r="E305">
        <f t="shared" si="14"/>
        <v>28.71220403845532</v>
      </c>
      <c r="G305">
        <f t="shared" si="15"/>
        <v>-0.284</v>
      </c>
      <c r="H305">
        <f>G305*'Freq res'!$C$11/2</f>
        <v>-0.540874850508719</v>
      </c>
      <c r="I305">
        <f>G305*'Freq res'!$E$11/2</f>
        <v>-0.2129428545309917</v>
      </c>
      <c r="J305">
        <f>$G$18+$G$7/$J$18*(-($A$18^2*'Phi(z,A)'!H294))</f>
        <v>2.8572858382196014</v>
      </c>
      <c r="K305">
        <f t="shared" si="16"/>
        <v>17.41419778608188</v>
      </c>
    </row>
    <row r="306" spans="1:11" ht="12.75">
      <c r="A306">
        <v>0.285</v>
      </c>
      <c r="B306">
        <f>A306*'Freq res'!$C$11/2</f>
        <v>0.5427793394189608</v>
      </c>
      <c r="C306">
        <f>A306*'Freq res'!$E$11/2</f>
        <v>0.21369265331455153</v>
      </c>
      <c r="D306">
        <f>$G$18+$G$7/$J$18*($A$18^2*'Phi(z,A)'!H295)</f>
        <v>3.358163953399529</v>
      </c>
      <c r="E306">
        <f t="shared" si="14"/>
        <v>28.736381078661392</v>
      </c>
      <c r="G306">
        <f t="shared" si="15"/>
        <v>-0.285</v>
      </c>
      <c r="H306">
        <f>G306*'Freq res'!$C$11/2</f>
        <v>-0.5427793394189608</v>
      </c>
      <c r="I306">
        <f>G306*'Freq res'!$E$11/2</f>
        <v>-0.21369265331455153</v>
      </c>
      <c r="J306">
        <f>$G$18+$G$7/$J$18*(-($A$18^2*'Phi(z,A)'!H295))</f>
        <v>2.8564441450226625</v>
      </c>
      <c r="K306">
        <f t="shared" si="16"/>
        <v>17.399546541066783</v>
      </c>
    </row>
    <row r="307" spans="1:11" ht="12.75">
      <c r="A307">
        <v>0.286</v>
      </c>
      <c r="B307">
        <f>A307*'Freq res'!$C$11/2</f>
        <v>0.5446838283292028</v>
      </c>
      <c r="C307">
        <f>A307*'Freq res'!$E$11/2</f>
        <v>0.21444245209811136</v>
      </c>
      <c r="D307">
        <f>$G$18+$G$7/$J$18*($A$18^2*'Phi(z,A)'!H296)</f>
        <v>3.35900527943967</v>
      </c>
      <c r="E307">
        <f t="shared" si="14"/>
        <v>28.760567917444252</v>
      </c>
      <c r="G307">
        <f t="shared" si="15"/>
        <v>-0.286</v>
      </c>
      <c r="H307">
        <f>G307*'Freq res'!$C$11/2</f>
        <v>-0.5446838283292028</v>
      </c>
      <c r="I307">
        <f>G307*'Freq res'!$E$11/2</f>
        <v>-0.21444245209811136</v>
      </c>
      <c r="J307">
        <f>$G$18+$G$7/$J$18*(-($A$18^2*'Phi(z,A)'!H296))</f>
        <v>2.8556028189825216</v>
      </c>
      <c r="K307">
        <f t="shared" si="16"/>
        <v>17.38491400570477</v>
      </c>
    </row>
    <row r="308" spans="1:11" ht="12.75">
      <c r="A308">
        <v>0.287</v>
      </c>
      <c r="B308">
        <f>A308*'Freq res'!$C$11/2</f>
        <v>0.5465883172394448</v>
      </c>
      <c r="C308">
        <f>A308*'Freq res'!$E$11/2</f>
        <v>0.21519225088167118</v>
      </c>
      <c r="D308">
        <f>$G$18+$G$7/$J$18*($A$18^2*'Phi(z,A)'!H297)</f>
        <v>3.3598462371560074</v>
      </c>
      <c r="E308">
        <f t="shared" si="14"/>
        <v>28.78476451169099</v>
      </c>
      <c r="G308">
        <f t="shared" si="15"/>
        <v>-0.287</v>
      </c>
      <c r="H308">
        <f>G308*'Freq res'!$C$11/2</f>
        <v>-0.5465883172394448</v>
      </c>
      <c r="I308">
        <f>G308*'Freq res'!$E$11/2</f>
        <v>-0.21519225088167118</v>
      </c>
      <c r="J308">
        <f>$G$18+$G$7/$J$18*(-($A$18^2*'Phi(z,A)'!H297))</f>
        <v>2.854761861266184</v>
      </c>
      <c r="K308">
        <f t="shared" si="16"/>
        <v>17.370300173792415</v>
      </c>
    </row>
    <row r="309" spans="1:11" ht="12.75">
      <c r="A309">
        <v>0.288</v>
      </c>
      <c r="B309">
        <f>A309*'Freq res'!$C$11/2</f>
        <v>0.5484928061496868</v>
      </c>
      <c r="C309">
        <f>A309*'Freq res'!$E$11/2</f>
        <v>0.215942049665231</v>
      </c>
      <c r="D309">
        <f>$G$18+$G$7/$J$18*($A$18^2*'Phi(z,A)'!H298)</f>
        <v>3.3606868253827527</v>
      </c>
      <c r="E309">
        <f t="shared" si="14"/>
        <v>28.80897081819196</v>
      </c>
      <c r="G309">
        <f t="shared" si="15"/>
        <v>-0.288</v>
      </c>
      <c r="H309">
        <f>G309*'Freq res'!$C$11/2</f>
        <v>-0.5484928061496868</v>
      </c>
      <c r="I309">
        <f>G309*'Freq res'!$E$11/2</f>
        <v>-0.215942049665231</v>
      </c>
      <c r="J309">
        <f>$G$18+$G$7/$J$18*(-($A$18^2*'Phi(z,A)'!H298))</f>
        <v>2.8539212730394388</v>
      </c>
      <c r="K309">
        <f t="shared" si="16"/>
        <v>17.355705039079897</v>
      </c>
    </row>
    <row r="310" spans="1:11" ht="12.75">
      <c r="A310">
        <v>0.289</v>
      </c>
      <c r="B310">
        <f>A310*'Freq res'!$C$11/2</f>
        <v>0.5503972950599287</v>
      </c>
      <c r="C310">
        <f>A310*'Freq res'!$E$11/2</f>
        <v>0.21669184844879086</v>
      </c>
      <c r="D310">
        <f>$G$18+$G$7/$J$18*($A$18^2*'Phi(z,A)'!H299)</f>
        <v>3.361527042955338</v>
      </c>
      <c r="E310">
        <f t="shared" si="14"/>
        <v>28.833186793640923</v>
      </c>
      <c r="G310">
        <f t="shared" si="15"/>
        <v>-0.289</v>
      </c>
      <c r="H310">
        <f>G310*'Freq res'!$C$11/2</f>
        <v>-0.5503972950599287</v>
      </c>
      <c r="I310">
        <f>G310*'Freq res'!$E$11/2</f>
        <v>-0.21669184844879086</v>
      </c>
      <c r="J310">
        <f>$G$18+$G$7/$J$18*(-($A$18^2*'Phi(z,A)'!H299))</f>
        <v>2.8530810554668533</v>
      </c>
      <c r="K310">
        <f t="shared" si="16"/>
        <v>17.34112859527111</v>
      </c>
    </row>
    <row r="311" spans="1:11" ht="12.75">
      <c r="A311">
        <v>0.29</v>
      </c>
      <c r="B311">
        <f>A311*'Freq res'!$C$11/2</f>
        <v>0.5523017839701707</v>
      </c>
      <c r="C311">
        <f>A311*'Freq res'!$E$11/2</f>
        <v>0.21744164723235068</v>
      </c>
      <c r="D311">
        <f>$G$18+$G$7/$J$18*($A$18^2*'Phi(z,A)'!H300)</f>
        <v>3.3623668887104228</v>
      </c>
      <c r="E311">
        <f t="shared" si="14"/>
        <v>28.85741239463526</v>
      </c>
      <c r="G311">
        <f t="shared" si="15"/>
        <v>-0.29</v>
      </c>
      <c r="H311">
        <f>G311*'Freq res'!$C$11/2</f>
        <v>-0.5523017839701707</v>
      </c>
      <c r="I311">
        <f>G311*'Freq res'!$E$11/2</f>
        <v>-0.21744164723235068</v>
      </c>
      <c r="J311">
        <f>$G$18+$G$7/$J$18*(-($A$18^2*'Phi(z,A)'!H300))</f>
        <v>2.8522412097117686</v>
      </c>
      <c r="K311">
        <f t="shared" si="16"/>
        <v>17.326570836023826</v>
      </c>
    </row>
    <row r="312" spans="1:11" ht="12.75">
      <c r="A312">
        <v>0.291</v>
      </c>
      <c r="B312">
        <f>A312*'Freq res'!$C$11/2</f>
        <v>0.5542062728804127</v>
      </c>
      <c r="C312">
        <f>A312*'Freq res'!$E$11/2</f>
        <v>0.2181914460159105</v>
      </c>
      <c r="D312">
        <f>$G$18+$G$7/$J$18*($A$18^2*'Phi(z,A)'!H301)</f>
        <v>3.363206361485893</v>
      </c>
      <c r="E312">
        <f t="shared" si="14"/>
        <v>28.881647577676024</v>
      </c>
      <c r="G312">
        <f t="shared" si="15"/>
        <v>-0.291</v>
      </c>
      <c r="H312">
        <f>G312*'Freq res'!$C$11/2</f>
        <v>-0.5542062728804127</v>
      </c>
      <c r="I312">
        <f>G312*'Freq res'!$E$11/2</f>
        <v>-0.2181914460159105</v>
      </c>
      <c r="J312">
        <f>$G$18+$G$7/$J$18*(-($A$18^2*'Phi(z,A)'!H301))</f>
        <v>2.8514017369362983</v>
      </c>
      <c r="K312">
        <f t="shared" si="16"/>
        <v>17.31203175494992</v>
      </c>
    </row>
    <row r="313" spans="1:11" ht="12.75">
      <c r="A313">
        <v>0.292</v>
      </c>
      <c r="B313">
        <f>A313*'Freq res'!$C$11/2</f>
        <v>0.5561107617906547</v>
      </c>
      <c r="C313">
        <f>A313*'Freq res'!$E$11/2</f>
        <v>0.21894124479947033</v>
      </c>
      <c r="D313">
        <f>$G$18+$G$7/$J$18*($A$18^2*'Phi(z,A)'!H302)</f>
        <v>3.364045460120869</v>
      </c>
      <c r="E313">
        <f t="shared" si="14"/>
        <v>28.905892299168126</v>
      </c>
      <c r="G313">
        <f t="shared" si="15"/>
        <v>-0.292</v>
      </c>
      <c r="H313">
        <f>G313*'Freq res'!$C$11/2</f>
        <v>-0.5561107617906547</v>
      </c>
      <c r="I313">
        <f>G313*'Freq res'!$E$11/2</f>
        <v>-0.21894124479947033</v>
      </c>
      <c r="J313">
        <f>$G$18+$G$7/$J$18*(-($A$18^2*'Phi(z,A)'!H302))</f>
        <v>2.8505626383013225</v>
      </c>
      <c r="K313">
        <f t="shared" si="16"/>
        <v>17.29751134561548</v>
      </c>
    </row>
    <row r="314" spans="1:11" ht="12.75">
      <c r="A314">
        <v>0.293</v>
      </c>
      <c r="B314">
        <f>A314*'Freq res'!$C$11/2</f>
        <v>0.5580152507008966</v>
      </c>
      <c r="C314">
        <f>A314*'Freq res'!$E$11/2</f>
        <v>0.21969104358303018</v>
      </c>
      <c r="D314">
        <f>$G$18+$G$7/$J$18*($A$18^2*'Phi(z,A)'!H303)</f>
        <v>3.364884183455707</v>
      </c>
      <c r="E314">
        <f t="shared" si="14"/>
        <v>28.93014651542051</v>
      </c>
      <c r="G314">
        <f t="shared" si="15"/>
        <v>-0.293</v>
      </c>
      <c r="H314">
        <f>G314*'Freq res'!$C$11/2</f>
        <v>-0.5580152507008966</v>
      </c>
      <c r="I314">
        <f>G314*'Freq res'!$E$11/2</f>
        <v>-0.21969104358303018</v>
      </c>
      <c r="J314">
        <f>$G$18+$G$7/$J$18*(-($A$18^2*'Phi(z,A)'!H303))</f>
        <v>2.8497239149664844</v>
      </c>
      <c r="K314">
        <f t="shared" si="16"/>
        <v>17.283009601540975</v>
      </c>
    </row>
    <row r="315" spans="1:11" ht="12.75">
      <c r="A315">
        <v>0.294</v>
      </c>
      <c r="B315">
        <f>A315*'Freq res'!$C$11/2</f>
        <v>0.5599197396111386</v>
      </c>
      <c r="C315">
        <f>A315*'Freq res'!$E$11/2</f>
        <v>0.22044084236659</v>
      </c>
      <c r="D315">
        <f>$G$18+$G$7/$J$18*($A$18^2*'Phi(z,A)'!H304)</f>
        <v>3.365722530332004</v>
      </c>
      <c r="E315">
        <f t="shared" si="14"/>
        <v>28.954410182646246</v>
      </c>
      <c r="G315">
        <f t="shared" si="15"/>
        <v>-0.294</v>
      </c>
      <c r="H315">
        <f>G315*'Freq res'!$C$11/2</f>
        <v>-0.5599197396111386</v>
      </c>
      <c r="I315">
        <f>G315*'Freq res'!$E$11/2</f>
        <v>-0.22044084236659</v>
      </c>
      <c r="J315">
        <f>$G$18+$G$7/$J$18*(-($A$18^2*'Phi(z,A)'!H304))</f>
        <v>2.8488855680901874</v>
      </c>
      <c r="K315">
        <f t="shared" si="16"/>
        <v>17.268526516201447</v>
      </c>
    </row>
    <row r="316" spans="1:11" ht="12.75">
      <c r="A316">
        <v>0.295</v>
      </c>
      <c r="B316">
        <f>A316*'Freq res'!$C$11/2</f>
        <v>0.5618242285213806</v>
      </c>
      <c r="C316">
        <f>A316*'Freq res'!$E$11/2</f>
        <v>0.22119064115014983</v>
      </c>
      <c r="D316">
        <f>$G$18+$G$7/$J$18*($A$18^2*'Phi(z,A)'!H305)</f>
        <v>3.366560499592599</v>
      </c>
      <c r="E316">
        <f t="shared" si="14"/>
        <v>28.97868325696267</v>
      </c>
      <c r="G316">
        <f t="shared" si="15"/>
        <v>-0.295</v>
      </c>
      <c r="H316">
        <f>G316*'Freq res'!$C$11/2</f>
        <v>-0.5618242285213806</v>
      </c>
      <c r="I316">
        <f>G316*'Freq res'!$E$11/2</f>
        <v>-0.22119064115014983</v>
      </c>
      <c r="J316">
        <f>$G$18+$G$7/$J$18*(-($A$18^2*'Phi(z,A)'!H305))</f>
        <v>2.8480475988295924</v>
      </c>
      <c r="K316">
        <f t="shared" si="16"/>
        <v>17.254062083026685</v>
      </c>
    </row>
    <row r="317" spans="1:11" ht="12.75">
      <c r="A317">
        <v>0.296</v>
      </c>
      <c r="B317">
        <f>A317*'Freq res'!$C$11/2</f>
        <v>0.5637287174316226</v>
      </c>
      <c r="C317">
        <f>A317*'Freq res'!$E$11/2</f>
        <v>0.22194043993370965</v>
      </c>
      <c r="D317">
        <f>$G$18+$G$7/$J$18*($A$18^2*'Phi(z,A)'!H306)</f>
        <v>3.3673980900815805</v>
      </c>
      <c r="E317">
        <f t="shared" si="14"/>
        <v>29.002965694391598</v>
      </c>
      <c r="G317">
        <f t="shared" si="15"/>
        <v>-0.296</v>
      </c>
      <c r="H317">
        <f>G317*'Freq res'!$C$11/2</f>
        <v>-0.5637287174316226</v>
      </c>
      <c r="I317">
        <f>G317*'Freq res'!$E$11/2</f>
        <v>-0.22194043993370965</v>
      </c>
      <c r="J317">
        <f>$G$18+$G$7/$J$18*(-($A$18^2*'Phi(z,A)'!H306))</f>
        <v>2.847210008340611</v>
      </c>
      <c r="K317">
        <f t="shared" si="16"/>
        <v>17.239616295401355</v>
      </c>
    </row>
    <row r="318" spans="1:11" ht="12.75">
      <c r="A318">
        <v>0.297</v>
      </c>
      <c r="B318">
        <f>A318*'Freq res'!$C$11/2</f>
        <v>0.5656332063418645</v>
      </c>
      <c r="C318">
        <f>A318*'Freq res'!$E$11/2</f>
        <v>0.2226902387172695</v>
      </c>
      <c r="D318">
        <f>$G$18+$G$7/$J$18*($A$18^2*'Phi(z,A)'!H307)</f>
        <v>3.3682353006442876</v>
      </c>
      <c r="E318">
        <f t="shared" si="14"/>
        <v>29.02725745085944</v>
      </c>
      <c r="G318">
        <f t="shared" si="15"/>
        <v>-0.297</v>
      </c>
      <c r="H318">
        <f>G318*'Freq res'!$C$11/2</f>
        <v>-0.5656332063418645</v>
      </c>
      <c r="I318">
        <f>G318*'Freq res'!$E$11/2</f>
        <v>-0.2226902387172695</v>
      </c>
      <c r="J318">
        <f>$G$18+$G$7/$J$18*(-($A$18^2*'Phi(z,A)'!H307))</f>
        <v>2.846372797777904</v>
      </c>
      <c r="K318">
        <f t="shared" si="16"/>
        <v>17.225189146665173</v>
      </c>
    </row>
    <row r="319" spans="1:11" ht="12.75">
      <c r="A319">
        <v>0.298</v>
      </c>
      <c r="B319">
        <f>A319*'Freq res'!$C$11/2</f>
        <v>0.5675376952521065</v>
      </c>
      <c r="C319">
        <f>A319*'Freq res'!$E$11/2</f>
        <v>0.22344003750082933</v>
      </c>
      <c r="D319">
        <f>$G$18+$G$7/$J$18*($A$18^2*'Phi(z,A)'!H308)</f>
        <v>3.369072130127313</v>
      </c>
      <c r="E319">
        <f t="shared" si="14"/>
        <v>29.0515584821973</v>
      </c>
      <c r="G319">
        <f t="shared" si="15"/>
        <v>-0.298</v>
      </c>
      <c r="H319">
        <f>G319*'Freq res'!$C$11/2</f>
        <v>-0.5675376952521065</v>
      </c>
      <c r="I319">
        <f>G319*'Freq res'!$E$11/2</f>
        <v>-0.22344003750082933</v>
      </c>
      <c r="J319">
        <f>$G$18+$G$7/$J$18*(-($A$18^2*'Phi(z,A)'!H308))</f>
        <v>2.8455359682948784</v>
      </c>
      <c r="K319">
        <f t="shared" si="16"/>
        <v>17.21078063011312</v>
      </c>
    </row>
    <row r="320" spans="1:11" ht="12.75">
      <c r="A320">
        <v>0.299</v>
      </c>
      <c r="B320">
        <f>A320*'Freq res'!$C$11/2</f>
        <v>0.5694421841623485</v>
      </c>
      <c r="C320">
        <f>A320*'Freq res'!$E$11/2</f>
        <v>0.22418983628438915</v>
      </c>
      <c r="D320">
        <f>$G$18+$G$7/$J$18*($A$18^2*'Phi(z,A)'!H309)</f>
        <v>3.3699085773785096</v>
      </c>
      <c r="E320">
        <f t="shared" si="14"/>
        <v>29.07586874414122</v>
      </c>
      <c r="G320">
        <f t="shared" si="15"/>
        <v>-0.299</v>
      </c>
      <c r="H320">
        <f>G320*'Freq res'!$C$11/2</f>
        <v>-0.5694421841623485</v>
      </c>
      <c r="I320">
        <f>G320*'Freq res'!$E$11/2</f>
        <v>-0.22418983628438915</v>
      </c>
      <c r="J320">
        <f>$G$18+$G$7/$J$18*(-($A$18^2*'Phi(z,A)'!H309))</f>
        <v>2.844699521043682</v>
      </c>
      <c r="K320">
        <f t="shared" si="16"/>
        <v>17.196390738995536</v>
      </c>
    </row>
    <row r="321" spans="1:11" ht="12.75">
      <c r="A321">
        <v>0.3</v>
      </c>
      <c r="B321">
        <f>A321*'Freq res'!$C$11/2</f>
        <v>0.5713466730725905</v>
      </c>
      <c r="C321">
        <f>A321*'Freq res'!$E$11/2</f>
        <v>0.22493963506794898</v>
      </c>
      <c r="D321">
        <f>$G$18+$G$7/$J$18*($A$18^2*'Phi(z,A)'!H310)</f>
        <v>3.370744641246992</v>
      </c>
      <c r="E321">
        <f t="shared" si="14"/>
        <v>29.100188192332293</v>
      </c>
      <c r="G321">
        <f t="shared" si="15"/>
        <v>-0.3</v>
      </c>
      <c r="H321">
        <f>G321*'Freq res'!$C$11/2</f>
        <v>-0.5713466730725905</v>
      </c>
      <c r="I321">
        <f>G321*'Freq res'!$E$11/2</f>
        <v>-0.22493963506794898</v>
      </c>
      <c r="J321">
        <f>$G$18+$G$7/$J$18*(-($A$18^2*'Phi(z,A)'!H310))</f>
        <v>2.8438634571751993</v>
      </c>
      <c r="K321">
        <f t="shared" si="16"/>
        <v>17.182019466518312</v>
      </c>
    </row>
    <row r="322" spans="1:11" ht="12.75">
      <c r="A322">
        <v>0.301</v>
      </c>
      <c r="B322">
        <f>A322*'Freq res'!$C$11/2</f>
        <v>0.5732511619828324</v>
      </c>
      <c r="C322">
        <f>A322*'Freq res'!$E$11/2</f>
        <v>0.22568943385150883</v>
      </c>
      <c r="D322">
        <f>$G$18+$G$7/$J$18*($A$18^2*'Phi(z,A)'!H311)</f>
        <v>3.3715803205831403</v>
      </c>
      <c r="E322">
        <f t="shared" si="14"/>
        <v>29.12451678231677</v>
      </c>
      <c r="G322">
        <f t="shared" si="15"/>
        <v>-0.301</v>
      </c>
      <c r="H322">
        <f>G322*'Freq res'!$C$11/2</f>
        <v>-0.5732511619828324</v>
      </c>
      <c r="I322">
        <f>G322*'Freq res'!$E$11/2</f>
        <v>-0.22568943385150883</v>
      </c>
      <c r="J322">
        <f>$G$18+$G$7/$J$18*(-($A$18^2*'Phi(z,A)'!H311))</f>
        <v>2.843027777839051</v>
      </c>
      <c r="K322">
        <f t="shared" si="16"/>
        <v>17.167666805843098</v>
      </c>
    </row>
    <row r="323" spans="1:11" ht="12.75">
      <c r="A323">
        <v>0.302</v>
      </c>
      <c r="B323">
        <f>A323*'Freq res'!$C$11/2</f>
        <v>0.5751556508930744</v>
      </c>
      <c r="C323">
        <f>A323*'Freq res'!$E$11/2</f>
        <v>0.22643923263506865</v>
      </c>
      <c r="D323">
        <f>$G$18+$G$7/$J$18*($A$18^2*'Phi(z,A)'!H312)</f>
        <v>3.3724156142386037</v>
      </c>
      <c r="E323">
        <f t="shared" si="14"/>
        <v>29.148854469546276</v>
      </c>
      <c r="G323">
        <f t="shared" si="15"/>
        <v>-0.302</v>
      </c>
      <c r="H323">
        <f>G323*'Freq res'!$C$11/2</f>
        <v>-0.5751556508930744</v>
      </c>
      <c r="I323">
        <f>G323*'Freq res'!$E$11/2</f>
        <v>-0.22643923263506865</v>
      </c>
      <c r="J323">
        <f>$G$18+$G$7/$J$18*(-($A$18^2*'Phi(z,A)'!H312))</f>
        <v>2.8421924841835877</v>
      </c>
      <c r="K323">
        <f t="shared" si="16"/>
        <v>17.153332750087408</v>
      </c>
    </row>
    <row r="324" spans="1:11" ht="12.75">
      <c r="A324">
        <v>0.303</v>
      </c>
      <c r="B324">
        <f>A324*'Freq res'!$C$11/2</f>
        <v>0.5770601398033164</v>
      </c>
      <c r="C324">
        <f>A324*'Freq res'!$E$11/2</f>
        <v>0.22718903141862848</v>
      </c>
      <c r="D324">
        <f>$G$18+$G$7/$J$18*($A$18^2*'Phi(z,A)'!H313)</f>
        <v>3.3732505210663053</v>
      </c>
      <c r="E324">
        <f t="shared" si="14"/>
        <v>29.17320120937796</v>
      </c>
      <c r="G324">
        <f t="shared" si="15"/>
        <v>-0.303</v>
      </c>
      <c r="H324">
        <f>G324*'Freq res'!$C$11/2</f>
        <v>-0.5770601398033164</v>
      </c>
      <c r="I324">
        <f>G324*'Freq res'!$E$11/2</f>
        <v>-0.22718903141862848</v>
      </c>
      <c r="J324">
        <f>$G$18+$G$7/$J$18*(-($A$18^2*'Phi(z,A)'!H313))</f>
        <v>2.841357577355886</v>
      </c>
      <c r="K324">
        <f t="shared" si="16"/>
        <v>17.13901729232481</v>
      </c>
    </row>
    <row r="325" spans="1:11" ht="12.75">
      <c r="A325">
        <v>0.304</v>
      </c>
      <c r="B325">
        <f>A325*'Freq res'!$C$11/2</f>
        <v>0.5789646287135584</v>
      </c>
      <c r="C325">
        <f>A325*'Freq res'!$E$11/2</f>
        <v>0.2279388302021883</v>
      </c>
      <c r="D325">
        <f>$G$18+$G$7/$J$18*($A$18^2*'Phi(z,A)'!H314)</f>
        <v>3.3740850399204456</v>
      </c>
      <c r="E325">
        <f t="shared" si="14"/>
        <v>29.197556957074656</v>
      </c>
      <c r="G325">
        <f t="shared" si="15"/>
        <v>-0.304</v>
      </c>
      <c r="H325">
        <f>G325*'Freq res'!$C$11/2</f>
        <v>-0.5789646287135584</v>
      </c>
      <c r="I325">
        <f>G325*'Freq res'!$E$11/2</f>
        <v>-0.2279388302021883</v>
      </c>
      <c r="J325">
        <f>$G$18+$G$7/$J$18*(-($A$18^2*'Phi(z,A)'!H314))</f>
        <v>2.840523058501746</v>
      </c>
      <c r="K325">
        <f t="shared" si="16"/>
        <v>17.12472042558507</v>
      </c>
    </row>
    <row r="326" spans="1:11" ht="12.75">
      <c r="A326">
        <v>0.305</v>
      </c>
      <c r="B326">
        <f>A326*'Freq res'!$C$11/2</f>
        <v>0.5808691176238003</v>
      </c>
      <c r="C326">
        <f>A326*'Freq res'!$E$11/2</f>
        <v>0.22868862898574813</v>
      </c>
      <c r="D326">
        <f>$G$18+$G$7/$J$18*($A$18^2*'Phi(z,A)'!H315)</f>
        <v>3.3749191696565033</v>
      </c>
      <c r="E326">
        <f t="shared" si="14"/>
        <v>29.221921667804963</v>
      </c>
      <c r="G326">
        <f t="shared" si="15"/>
        <v>-0.305</v>
      </c>
      <c r="H326">
        <f>G326*'Freq res'!$C$11/2</f>
        <v>-0.5808691176238003</v>
      </c>
      <c r="I326">
        <f>G326*'Freq res'!$E$11/2</f>
        <v>-0.22868862898574813</v>
      </c>
      <c r="J326">
        <f>$G$18+$G$7/$J$18*(-($A$18^2*'Phi(z,A)'!H315))</f>
        <v>2.839688928765688</v>
      </c>
      <c r="K326">
        <f t="shared" si="16"/>
        <v>17.11044214285439</v>
      </c>
    </row>
    <row r="327" spans="1:11" ht="12.75">
      <c r="A327">
        <v>0.306</v>
      </c>
      <c r="B327">
        <f>A327*'Freq res'!$C$11/2</f>
        <v>0.5827736065340423</v>
      </c>
      <c r="C327">
        <f>A327*'Freq res'!$E$11/2</f>
        <v>0.22943842776930798</v>
      </c>
      <c r="D327">
        <f>$G$18+$G$7/$J$18*($A$18^2*'Phi(z,A)'!H316)</f>
        <v>3.375752909131244</v>
      </c>
      <c r="E327">
        <f t="shared" si="14"/>
        <v>29.24629529664356</v>
      </c>
      <c r="G327">
        <f t="shared" si="15"/>
        <v>-0.306</v>
      </c>
      <c r="H327">
        <f>G327*'Freq res'!$C$11/2</f>
        <v>-0.5827736065340423</v>
      </c>
      <c r="I327">
        <f>G327*'Freq res'!$E$11/2</f>
        <v>-0.22943842776930798</v>
      </c>
      <c r="J327">
        <f>$G$18+$G$7/$J$18*(-($A$18^2*'Phi(z,A)'!H316))</f>
        <v>2.8388551892909475</v>
      </c>
      <c r="K327">
        <f t="shared" si="16"/>
        <v>17.09618243707545</v>
      </c>
    </row>
    <row r="328" spans="1:11" ht="12.75">
      <c r="A328">
        <v>0.307</v>
      </c>
      <c r="B328">
        <f>A328*'Freq res'!$C$11/2</f>
        <v>0.5846780954442842</v>
      </c>
      <c r="C328">
        <f>A328*'Freq res'!$E$11/2</f>
        <v>0.2301882265528678</v>
      </c>
      <c r="D328">
        <f>$G$18+$G$7/$J$18*($A$18^2*'Phi(z,A)'!H317)</f>
        <v>3.3765862572027183</v>
      </c>
      <c r="E328">
        <f t="shared" si="14"/>
        <v>29.270677798571192</v>
      </c>
      <c r="G328">
        <f t="shared" si="15"/>
        <v>-0.307</v>
      </c>
      <c r="H328">
        <f>G328*'Freq res'!$C$11/2</f>
        <v>-0.5846780954442842</v>
      </c>
      <c r="I328">
        <f>G328*'Freq res'!$E$11/2</f>
        <v>-0.2301882265528678</v>
      </c>
      <c r="J328">
        <f>$G$18+$G$7/$J$18*(-($A$18^2*'Phi(z,A)'!H317))</f>
        <v>2.838021841219473</v>
      </c>
      <c r="K328">
        <f t="shared" si="16"/>
        <v>17.081941301147687</v>
      </c>
    </row>
    <row r="329" spans="1:11" ht="12.75">
      <c r="A329">
        <v>0.308</v>
      </c>
      <c r="B329">
        <f>A329*'Freq res'!$C$11/2</f>
        <v>0.5865825843545261</v>
      </c>
      <c r="C329">
        <f>A329*'Freq res'!$E$11/2</f>
        <v>0.23093802533642763</v>
      </c>
      <c r="D329">
        <f>$G$18+$G$7/$J$18*($A$18^2*'Phi(z,A)'!H318)</f>
        <v>3.37741921273027</v>
      </c>
      <c r="E329">
        <f t="shared" si="14"/>
        <v>29.295069128474974</v>
      </c>
      <c r="G329">
        <f t="shared" si="15"/>
        <v>-0.308</v>
      </c>
      <c r="H329">
        <f>G329*'Freq res'!$C$11/2</f>
        <v>-0.5865825843545261</v>
      </c>
      <c r="I329">
        <f>G329*'Freq res'!$E$11/2</f>
        <v>-0.23093802533642763</v>
      </c>
      <c r="J329">
        <f>$G$18+$G$7/$J$18*(-($A$18^2*'Phi(z,A)'!H318))</f>
        <v>2.8371888856919214</v>
      </c>
      <c r="K329">
        <f t="shared" si="16"/>
        <v>17.06771872792739</v>
      </c>
    </row>
    <row r="330" spans="1:11" ht="12.75">
      <c r="A330">
        <v>0.309</v>
      </c>
      <c r="B330">
        <f>A330*'Freq res'!$C$11/2</f>
        <v>0.5884870732647681</v>
      </c>
      <c r="C330">
        <f>A330*'Freq res'!$E$11/2</f>
        <v>0.23168782411998745</v>
      </c>
      <c r="D330">
        <f>$G$18+$G$7/$J$18*($A$18^2*'Phi(z,A)'!H319)</f>
        <v>3.3782517745745375</v>
      </c>
      <c r="E330">
        <f t="shared" si="14"/>
        <v>29.319469241148497</v>
      </c>
      <c r="G330">
        <f t="shared" si="15"/>
        <v>-0.309</v>
      </c>
      <c r="H330">
        <f>G330*'Freq res'!$C$11/2</f>
        <v>-0.5884870732647681</v>
      </c>
      <c r="I330">
        <f>G330*'Freq res'!$E$11/2</f>
        <v>-0.23168782411998745</v>
      </c>
      <c r="J330">
        <f>$G$18+$G$7/$J$18*(-($A$18^2*'Phi(z,A)'!H319))</f>
        <v>2.836356323847654</v>
      </c>
      <c r="K330">
        <f t="shared" si="16"/>
        <v>17.053514710227883</v>
      </c>
    </row>
    <row r="331" spans="1:11" ht="12.75">
      <c r="A331">
        <v>0.31</v>
      </c>
      <c r="B331">
        <f>A331*'Freq res'!$C$11/2</f>
        <v>0.5903915621750101</v>
      </c>
      <c r="C331">
        <f>A331*'Freq res'!$E$11/2</f>
        <v>0.2324376229035473</v>
      </c>
      <c r="D331">
        <f>$G$18+$G$7/$J$18*($A$18^2*'Phi(z,A)'!H320)</f>
        <v>3.3790839415974565</v>
      </c>
      <c r="E331">
        <f t="shared" si="14"/>
        <v>29.34387809129195</v>
      </c>
      <c r="G331">
        <f t="shared" si="15"/>
        <v>-0.31</v>
      </c>
      <c r="H331">
        <f>G331*'Freq res'!$C$11/2</f>
        <v>-0.5903915621750101</v>
      </c>
      <c r="I331">
        <f>G331*'Freq res'!$E$11/2</f>
        <v>-0.2324376229035473</v>
      </c>
      <c r="J331">
        <f>$G$18+$G$7/$J$18*(-($A$18^2*'Phi(z,A)'!H320))</f>
        <v>2.835524156824735</v>
      </c>
      <c r="K331">
        <f t="shared" si="16"/>
        <v>17.039329240819715</v>
      </c>
    </row>
    <row r="332" spans="1:11" ht="12.75">
      <c r="A332">
        <v>0.311</v>
      </c>
      <c r="B332">
        <f>A332*'Freq res'!$C$11/2</f>
        <v>0.5922960510852521</v>
      </c>
      <c r="C332">
        <f>A332*'Freq res'!$E$11/2</f>
        <v>0.23318742168710713</v>
      </c>
      <c r="D332">
        <f>$G$18+$G$7/$J$18*($A$18^2*'Phi(z,A)'!H321)</f>
        <v>3.3799157126622665</v>
      </c>
      <c r="E332">
        <f t="shared" si="14"/>
        <v>29.368295633512382</v>
      </c>
      <c r="G332">
        <f t="shared" si="15"/>
        <v>-0.311</v>
      </c>
      <c r="H332">
        <f>G332*'Freq res'!$C$11/2</f>
        <v>-0.5922960510852521</v>
      </c>
      <c r="I332">
        <f>G332*'Freq res'!$E$11/2</f>
        <v>-0.23318742168710713</v>
      </c>
      <c r="J332">
        <f>$G$18+$G$7/$J$18*(-($A$18^2*'Phi(z,A)'!H321))</f>
        <v>2.834692385759925</v>
      </c>
      <c r="K332">
        <f t="shared" si="16"/>
        <v>17.02516231243076</v>
      </c>
    </row>
    <row r="333" spans="1:11" ht="12.75">
      <c r="A333">
        <v>0.312</v>
      </c>
      <c r="B333">
        <f>A333*'Freq res'!$C$11/2</f>
        <v>0.594200539995494</v>
      </c>
      <c r="C333">
        <f>A333*'Freq res'!$E$11/2</f>
        <v>0.23393722047066695</v>
      </c>
      <c r="D333">
        <f>$G$18+$G$7/$J$18*($A$18^2*'Phi(z,A)'!H322)</f>
        <v>3.3807470866335114</v>
      </c>
      <c r="E333">
        <f t="shared" si="14"/>
        <v>29.392721822323796</v>
      </c>
      <c r="G333">
        <f t="shared" si="15"/>
        <v>-0.312</v>
      </c>
      <c r="H333">
        <f>G333*'Freq res'!$C$11/2</f>
        <v>-0.594200539995494</v>
      </c>
      <c r="I333">
        <f>G333*'Freq res'!$E$11/2</f>
        <v>-0.23393722047066695</v>
      </c>
      <c r="J333">
        <f>$G$18+$G$7/$J$18*(-($A$18^2*'Phi(z,A)'!H322))</f>
        <v>2.83386101178868</v>
      </c>
      <c r="K333">
        <f t="shared" si="16"/>
        <v>17.01101391774645</v>
      </c>
    </row>
    <row r="334" spans="1:11" ht="12.75">
      <c r="A334">
        <v>0.313</v>
      </c>
      <c r="B334">
        <f>A334*'Freq res'!$C$11/2</f>
        <v>0.596105028905736</v>
      </c>
      <c r="C334">
        <f>A334*'Freq res'!$E$11/2</f>
        <v>0.23468701925422678</v>
      </c>
      <c r="D334">
        <f>$G$18+$G$7/$J$18*($A$18^2*'Phi(z,A)'!H323)</f>
        <v>3.3815780623770455</v>
      </c>
      <c r="E334">
        <f t="shared" si="14"/>
        <v>29.417156612147352</v>
      </c>
      <c r="G334">
        <f t="shared" si="15"/>
        <v>-0.313</v>
      </c>
      <c r="H334">
        <f>G334*'Freq res'!$C$11/2</f>
        <v>-0.596105028905736</v>
      </c>
      <c r="I334">
        <f>G334*'Freq res'!$E$11/2</f>
        <v>-0.23468701925422678</v>
      </c>
      <c r="J334">
        <f>$G$18+$G$7/$J$18*(-($A$18^2*'Phi(z,A)'!H323))</f>
        <v>2.833030036045146</v>
      </c>
      <c r="K334">
        <f t="shared" si="16"/>
        <v>16.996884049409886</v>
      </c>
    </row>
    <row r="335" spans="1:11" ht="12.75">
      <c r="A335">
        <v>0.314</v>
      </c>
      <c r="B335">
        <f>A335*'Freq res'!$C$11/2</f>
        <v>0.598009517815978</v>
      </c>
      <c r="C335">
        <f>A335*'Freq res'!$E$11/2</f>
        <v>0.23543681803778663</v>
      </c>
      <c r="D335">
        <f>$G$18+$G$7/$J$18*($A$18^2*'Phi(z,A)'!H324)</f>
        <v>3.3824086387600354</v>
      </c>
      <c r="E335">
        <f t="shared" si="14"/>
        <v>29.44159995731152</v>
      </c>
      <c r="G335">
        <f t="shared" si="15"/>
        <v>-0.314</v>
      </c>
      <c r="H335">
        <f>G335*'Freq res'!$C$11/2</f>
        <v>-0.598009517815978</v>
      </c>
      <c r="I335">
        <f>G335*'Freq res'!$E$11/2</f>
        <v>-0.23543681803778663</v>
      </c>
      <c r="J335">
        <f>$G$18+$G$7/$J$18*(-($A$18^2*'Phi(z,A)'!H324))</f>
        <v>2.832199459662156</v>
      </c>
      <c r="K335">
        <f t="shared" si="16"/>
        <v>16.98277270002203</v>
      </c>
    </row>
    <row r="336" spans="1:11" ht="12.75">
      <c r="A336">
        <v>0.315</v>
      </c>
      <c r="B336">
        <f>A336*'Freq res'!$C$11/2</f>
        <v>0.59991400672622</v>
      </c>
      <c r="C336">
        <f>A336*'Freq res'!$E$11/2</f>
        <v>0.23618661682134645</v>
      </c>
      <c r="D336">
        <f>$G$18+$G$7/$J$18*($A$18^2*'Phi(z,A)'!H325)</f>
        <v>3.383238814650964</v>
      </c>
      <c r="E336">
        <f t="shared" si="14"/>
        <v>29.466051812052257</v>
      </c>
      <c r="G336">
        <f t="shared" si="15"/>
        <v>-0.315</v>
      </c>
      <c r="H336">
        <f>G336*'Freq res'!$C$11/2</f>
        <v>-0.59991400672622</v>
      </c>
      <c r="I336">
        <f>G336*'Freq res'!$E$11/2</f>
        <v>-0.23618661682134645</v>
      </c>
      <c r="J336">
        <f>$G$18+$G$7/$J$18*(-($A$18^2*'Phi(z,A)'!H325))</f>
        <v>2.8313692837712274</v>
      </c>
      <c r="K336">
        <f t="shared" si="16"/>
        <v>16.96867986214186</v>
      </c>
    </row>
    <row r="337" spans="1:11" ht="12.75">
      <c r="A337">
        <v>0.316</v>
      </c>
      <c r="B337">
        <f>A337*'Freq res'!$C$11/2</f>
        <v>0.601818495636462</v>
      </c>
      <c r="C337">
        <f>A337*'Freq res'!$E$11/2</f>
        <v>0.23693641560490628</v>
      </c>
      <c r="D337">
        <f>$G$18+$G$7/$J$18*($A$18^2*'Phi(z,A)'!H326)</f>
        <v>3.3840685889196354</v>
      </c>
      <c r="E337">
        <f t="shared" si="14"/>
        <v>29.490512130513206</v>
      </c>
      <c r="G337">
        <f t="shared" si="15"/>
        <v>-0.316</v>
      </c>
      <c r="H337">
        <f>G337*'Freq res'!$C$11/2</f>
        <v>-0.601818495636462</v>
      </c>
      <c r="I337">
        <f>G337*'Freq res'!$E$11/2</f>
        <v>-0.23693641560490628</v>
      </c>
      <c r="J337">
        <f>$G$18+$G$7/$J$18*(-($A$18^2*'Phi(z,A)'!H326))</f>
        <v>2.830539509502556</v>
      </c>
      <c r="K337">
        <f t="shared" si="16"/>
        <v>16.954605528286518</v>
      </c>
    </row>
    <row r="338" spans="1:11" ht="12.75">
      <c r="A338">
        <v>0.317</v>
      </c>
      <c r="B338">
        <f>A338*'Freq res'!$C$11/2</f>
        <v>0.6037229845467039</v>
      </c>
      <c r="C338">
        <f>A338*'Freq res'!$E$11/2</f>
        <v>0.2376862143884661</v>
      </c>
      <c r="D338">
        <f>$G$18+$G$7/$J$18*($A$18^2*'Phi(z,A)'!H327)</f>
        <v>3.3848979604371756</v>
      </c>
      <c r="E338">
        <f t="shared" si="14"/>
        <v>29.514980866745795</v>
      </c>
      <c r="G338">
        <f t="shared" si="15"/>
        <v>-0.317</v>
      </c>
      <c r="H338">
        <f>G338*'Freq res'!$C$11/2</f>
        <v>-0.6037229845467039</v>
      </c>
      <c r="I338">
        <f>G338*'Freq res'!$E$11/2</f>
        <v>-0.2376862143884661</v>
      </c>
      <c r="J338">
        <f>$G$18+$G$7/$J$18*(-($A$18^2*'Phi(z,A)'!H327))</f>
        <v>2.829710137985016</v>
      </c>
      <c r="K338">
        <f t="shared" si="16"/>
        <v>16.94054969093151</v>
      </c>
    </row>
    <row r="339" spans="1:11" ht="12.75">
      <c r="A339">
        <v>0.318</v>
      </c>
      <c r="B339">
        <f>A339*'Freq res'!$C$11/2</f>
        <v>0.6056274734569459</v>
      </c>
      <c r="C339">
        <f>A339*'Freq res'!$E$11/2</f>
        <v>0.23843601317202595</v>
      </c>
      <c r="D339">
        <f>$G$18+$G$7/$J$18*($A$18^2*'Phi(z,A)'!H328)</f>
        <v>3.385726928076039</v>
      </c>
      <c r="E339">
        <f t="shared" si="14"/>
        <v>29.539457974709507</v>
      </c>
      <c r="G339">
        <f t="shared" si="15"/>
        <v>-0.318</v>
      </c>
      <c r="H339">
        <f>G339*'Freq res'!$C$11/2</f>
        <v>-0.6056274734569459</v>
      </c>
      <c r="I339">
        <f>G339*'Freq res'!$E$11/2</f>
        <v>-0.23843601317202595</v>
      </c>
      <c r="J339">
        <f>$G$18+$G$7/$J$18*(-($A$18^2*'Phi(z,A)'!H328))</f>
        <v>2.8288811703461523</v>
      </c>
      <c r="K339">
        <f t="shared" si="16"/>
        <v>16.92651234251081</v>
      </c>
    </row>
    <row r="340" spans="1:11" ht="12.75">
      <c r="A340">
        <v>0.319</v>
      </c>
      <c r="B340">
        <f>A340*'Freq res'!$C$11/2</f>
        <v>0.6075319623671879</v>
      </c>
      <c r="C340">
        <f>A340*'Freq res'!$E$11/2</f>
        <v>0.23918581195558578</v>
      </c>
      <c r="D340">
        <f>$G$18+$G$7/$J$18*($A$18^2*'Phi(z,A)'!H329)</f>
        <v>3.386555490710011</v>
      </c>
      <c r="E340">
        <f t="shared" si="14"/>
        <v>29.563943408271985</v>
      </c>
      <c r="G340">
        <f t="shared" si="15"/>
        <v>-0.319</v>
      </c>
      <c r="H340">
        <f>G340*'Freq res'!$C$11/2</f>
        <v>-0.6075319623671879</v>
      </c>
      <c r="I340">
        <f>G340*'Freq res'!$E$11/2</f>
        <v>-0.23918581195558578</v>
      </c>
      <c r="J340">
        <f>$G$18+$G$7/$J$18*(-($A$18^2*'Phi(z,A)'!H329))</f>
        <v>2.8280526077121806</v>
      </c>
      <c r="K340">
        <f t="shared" si="16"/>
        <v>16.912493475417083</v>
      </c>
    </row>
    <row r="341" spans="1:11" ht="12.75">
      <c r="A341">
        <v>0.32</v>
      </c>
      <c r="B341">
        <f>A341*'Freq res'!$C$11/2</f>
        <v>0.6094364512774298</v>
      </c>
      <c r="C341">
        <f>A341*'Freq res'!$E$11/2</f>
        <v>0.2399356107391456</v>
      </c>
      <c r="D341">
        <f>$G$18+$G$7/$J$18*($A$18^2*'Phi(z,A)'!H330)</f>
        <v>3.3873836472142096</v>
      </c>
      <c r="E341">
        <f aca="true" t="shared" si="17" ref="E341:E404">EXP(D341)</f>
        <v>29.588437121209246</v>
      </c>
      <c r="G341">
        <f aca="true" t="shared" si="18" ref="G341:G404">-A341</f>
        <v>-0.32</v>
      </c>
      <c r="H341">
        <f>G341*'Freq res'!$C$11/2</f>
        <v>-0.6094364512774298</v>
      </c>
      <c r="I341">
        <f>G341*'Freq res'!$E$11/2</f>
        <v>-0.2399356107391456</v>
      </c>
      <c r="J341">
        <f>$G$18+$G$7/$J$18*(-($A$18^2*'Phi(z,A)'!H330))</f>
        <v>2.827224451207982</v>
      </c>
      <c r="K341">
        <f aca="true" t="shared" si="19" ref="K341:K404">EXP(J341)</f>
        <v>16.898493082001803</v>
      </c>
    </row>
    <row r="342" spans="1:11" ht="12.75">
      <c r="A342">
        <v>0.321</v>
      </c>
      <c r="B342">
        <f>A342*'Freq res'!$C$11/2</f>
        <v>0.6113409401876718</v>
      </c>
      <c r="C342">
        <f>A342*'Freq res'!$E$11/2</f>
        <v>0.24068540952270542</v>
      </c>
      <c r="D342">
        <f>$G$18+$G$7/$J$18*($A$18^2*'Phi(z,A)'!H331)</f>
        <v>3.3882113964650933</v>
      </c>
      <c r="E342">
        <f t="shared" si="17"/>
        <v>29.612939067205872</v>
      </c>
      <c r="G342">
        <f t="shared" si="18"/>
        <v>-0.321</v>
      </c>
      <c r="H342">
        <f>G342*'Freq res'!$C$11/2</f>
        <v>-0.6113409401876718</v>
      </c>
      <c r="I342">
        <f>G342*'Freq res'!$E$11/2</f>
        <v>-0.24068540952270542</v>
      </c>
      <c r="J342">
        <f>$G$18+$G$7/$J$18*(-($A$18^2*'Phi(z,A)'!H331))</f>
        <v>2.826396701957098</v>
      </c>
      <c r="K342">
        <f t="shared" si="19"/>
        <v>16.88451115457542</v>
      </c>
    </row>
    <row r="343" spans="1:11" ht="12.75">
      <c r="A343">
        <v>0.322</v>
      </c>
      <c r="B343">
        <f>A343*'Freq res'!$C$11/2</f>
        <v>0.6132454290979138</v>
      </c>
      <c r="C343">
        <f>A343*'Freq res'!$E$11/2</f>
        <v>0.24143520830626525</v>
      </c>
      <c r="D343">
        <f>$G$18+$G$7/$J$18*($A$18^2*'Phi(z,A)'!H332)</f>
        <v>3.3890387373404596</v>
      </c>
      <c r="E343">
        <f t="shared" si="17"/>
        <v>29.63744919985512</v>
      </c>
      <c r="G343">
        <f t="shared" si="18"/>
        <v>-0.322</v>
      </c>
      <c r="H343">
        <f>G343*'Freq res'!$C$11/2</f>
        <v>-0.6132454290979138</v>
      </c>
      <c r="I343">
        <f>G343*'Freq res'!$E$11/2</f>
        <v>-0.24143520830626525</v>
      </c>
      <c r="J343">
        <f>$G$18+$G$7/$J$18*(-($A$18^2*'Phi(z,A)'!H332))</f>
        <v>2.825569361081732</v>
      </c>
      <c r="K343">
        <f t="shared" si="19"/>
        <v>16.87054768540756</v>
      </c>
    </row>
    <row r="344" spans="1:11" ht="12.75">
      <c r="A344">
        <v>0.323</v>
      </c>
      <c r="B344">
        <f>A344*'Freq res'!$C$11/2</f>
        <v>0.6151499180081558</v>
      </c>
      <c r="C344">
        <f>A344*'Freq res'!$E$11/2</f>
        <v>0.2421850070898251</v>
      </c>
      <c r="D344">
        <f>$G$18+$G$7/$J$18*($A$18^2*'Phi(z,A)'!H333)</f>
        <v>3.3898656687194526</v>
      </c>
      <c r="E344">
        <f t="shared" si="17"/>
        <v>29.661967472659196</v>
      </c>
      <c r="G344">
        <f t="shared" si="18"/>
        <v>-0.323</v>
      </c>
      <c r="H344">
        <f>G344*'Freq res'!$C$11/2</f>
        <v>-0.6151499180081558</v>
      </c>
      <c r="I344">
        <f>G344*'Freq res'!$E$11/2</f>
        <v>-0.2421850070898251</v>
      </c>
      <c r="J344">
        <f>$G$18+$G$7/$J$18*(-($A$18^2*'Phi(z,A)'!H333))</f>
        <v>2.824742429702739</v>
      </c>
      <c r="K344">
        <f t="shared" si="19"/>
        <v>16.85660266672711</v>
      </c>
    </row>
    <row r="345" spans="1:11" ht="12.75">
      <c r="A345">
        <v>0.324</v>
      </c>
      <c r="B345">
        <f>A345*'Freq res'!$C$11/2</f>
        <v>0.6170544069183977</v>
      </c>
      <c r="C345">
        <f>A345*'Freq res'!$E$11/2</f>
        <v>0.24293480587338492</v>
      </c>
      <c r="D345">
        <f>$G$18+$G$7/$J$18*($A$18^2*'Phi(z,A)'!H334)</f>
        <v>3.3906921894825635</v>
      </c>
      <c r="E345">
        <f t="shared" si="17"/>
        <v>29.686493839029353</v>
      </c>
      <c r="G345">
        <f t="shared" si="18"/>
        <v>-0.324</v>
      </c>
      <c r="H345">
        <f>G345*'Freq res'!$C$11/2</f>
        <v>-0.6170544069183977</v>
      </c>
      <c r="I345">
        <f>G345*'Freq res'!$E$11/2</f>
        <v>-0.24293480587338492</v>
      </c>
      <c r="J345">
        <f>$G$18+$G$7/$J$18*(-($A$18^2*'Phi(z,A)'!H334))</f>
        <v>2.823915908939628</v>
      </c>
      <c r="K345">
        <f t="shared" si="19"/>
        <v>16.842676090722478</v>
      </c>
    </row>
    <row r="346" spans="1:11" ht="12.75">
      <c r="A346">
        <v>0.325</v>
      </c>
      <c r="B346">
        <f>A346*'Freq res'!$C$11/2</f>
        <v>0.6189588958286397</v>
      </c>
      <c r="C346">
        <f>A346*'Freq res'!$E$11/2</f>
        <v>0.24368460465694475</v>
      </c>
      <c r="D346">
        <f>$G$18+$G$7/$J$18*($A$18^2*'Phi(z,A)'!H335)</f>
        <v>3.3915182985116368</v>
      </c>
      <c r="E346">
        <f t="shared" si="17"/>
        <v>29.71102825228616</v>
      </c>
      <c r="G346">
        <f t="shared" si="18"/>
        <v>-0.325</v>
      </c>
      <c r="H346">
        <f>G346*'Freq res'!$C$11/2</f>
        <v>-0.6189588958286397</v>
      </c>
      <c r="I346">
        <f>G346*'Freq res'!$E$11/2</f>
        <v>-0.24368460465694475</v>
      </c>
      <c r="J346">
        <f>$G$18+$G$7/$J$18*(-($A$18^2*'Phi(z,A)'!H335))</f>
        <v>2.8230897999105546</v>
      </c>
      <c r="K346">
        <f t="shared" si="19"/>
        <v>16.828767949541653</v>
      </c>
    </row>
    <row r="347" spans="1:11" ht="12.75">
      <c r="A347">
        <v>0.326</v>
      </c>
      <c r="B347">
        <f>A347*'Freq res'!$C$11/2</f>
        <v>0.6208633847388817</v>
      </c>
      <c r="C347">
        <f>A347*'Freq res'!$E$11/2</f>
        <v>0.24443440344050457</v>
      </c>
      <c r="D347">
        <f>$G$18+$G$7/$J$18*($A$18^2*'Phi(z,A)'!H336)</f>
        <v>3.3923439946898712</v>
      </c>
      <c r="E347">
        <f t="shared" si="17"/>
        <v>29.735570665659587</v>
      </c>
      <c r="G347">
        <f t="shared" si="18"/>
        <v>-0.326</v>
      </c>
      <c r="H347">
        <f>G347*'Freq res'!$C$11/2</f>
        <v>-0.6208633847388817</v>
      </c>
      <c r="I347">
        <f>G347*'Freq res'!$E$11/2</f>
        <v>-0.24443440344050457</v>
      </c>
      <c r="J347">
        <f>$G$18+$G$7/$J$18*(-($A$18^2*'Phi(z,A)'!H336))</f>
        <v>2.82226410373232</v>
      </c>
      <c r="K347">
        <f t="shared" si="19"/>
        <v>16.814878235292444</v>
      </c>
    </row>
    <row r="348" spans="1:11" ht="12.75">
      <c r="A348">
        <v>0.327</v>
      </c>
      <c r="B348">
        <f>A348*'Freq res'!$C$11/2</f>
        <v>0.6227678736491237</v>
      </c>
      <c r="C348">
        <f>A348*'Freq res'!$E$11/2</f>
        <v>0.24518420222406442</v>
      </c>
      <c r="D348">
        <f>$G$18+$G$7/$J$18*($A$18^2*'Phi(z,A)'!H337)</f>
        <v>3.393169276901826</v>
      </c>
      <c r="E348">
        <f t="shared" si="17"/>
        <v>29.76012103228929</v>
      </c>
      <c r="G348">
        <f t="shared" si="18"/>
        <v>-0.327</v>
      </c>
      <c r="H348">
        <f>G348*'Freq res'!$C$11/2</f>
        <v>-0.6227678736491237</v>
      </c>
      <c r="I348">
        <f>G348*'Freq res'!$E$11/2</f>
        <v>-0.24518420222406442</v>
      </c>
      <c r="J348">
        <f>$G$18+$G$7/$J$18*(-($A$18^2*'Phi(z,A)'!H337))</f>
        <v>2.8214388215203656</v>
      </c>
      <c r="K348">
        <f t="shared" si="19"/>
        <v>16.80100694004259</v>
      </c>
    </row>
    <row r="349" spans="1:11" ht="12.75">
      <c r="A349">
        <v>0.328</v>
      </c>
      <c r="B349">
        <f>A349*'Freq res'!$C$11/2</f>
        <v>0.6246723625593656</v>
      </c>
      <c r="C349">
        <f>A349*'Freq res'!$E$11/2</f>
        <v>0.24593400100762425</v>
      </c>
      <c r="D349">
        <f>$G$18+$G$7/$J$18*($A$18^2*'Phi(z,A)'!H338)</f>
        <v>3.393994144033421</v>
      </c>
      <c r="E349">
        <f t="shared" si="17"/>
        <v>29.78467930522473</v>
      </c>
      <c r="G349">
        <f t="shared" si="18"/>
        <v>-0.328</v>
      </c>
      <c r="H349">
        <f>G349*'Freq res'!$C$11/2</f>
        <v>-0.6246723625593656</v>
      </c>
      <c r="I349">
        <f>G349*'Freq res'!$E$11/2</f>
        <v>-0.24593400100762425</v>
      </c>
      <c r="J349">
        <f>$G$18+$G$7/$J$18*(-($A$18^2*'Phi(z,A)'!H338))</f>
        <v>2.8206139543887705</v>
      </c>
      <c r="K349">
        <f t="shared" si="19"/>
        <v>16.78715405581995</v>
      </c>
    </row>
    <row r="350" spans="1:11" ht="12.75">
      <c r="A350">
        <v>0.329</v>
      </c>
      <c r="B350">
        <f>A350*'Freq res'!$C$11/2</f>
        <v>0.6265768514696076</v>
      </c>
      <c r="C350">
        <f>A350*'Freq res'!$E$11/2</f>
        <v>0.24668379979118407</v>
      </c>
      <c r="D350">
        <f>$G$18+$G$7/$J$18*($A$18^2*'Phi(z,A)'!H339)</f>
        <v>3.394818594971944</v>
      </c>
      <c r="E350">
        <f t="shared" si="17"/>
        <v>29.8092454374254</v>
      </c>
      <c r="G350">
        <f t="shared" si="18"/>
        <v>-0.329</v>
      </c>
      <c r="H350">
        <f>G350*'Freq res'!$C$11/2</f>
        <v>-0.6265768514696076</v>
      </c>
      <c r="I350">
        <f>G350*'Freq res'!$E$11/2</f>
        <v>-0.24668379979118407</v>
      </c>
      <c r="J350">
        <f>$G$18+$G$7/$J$18*(-($A$18^2*'Phi(z,A)'!H339))</f>
        <v>2.8197895034502474</v>
      </c>
      <c r="K350">
        <f t="shared" si="19"/>
        <v>16.773319574612636</v>
      </c>
    </row>
    <row r="351" spans="1:11" ht="12.75">
      <c r="A351">
        <v>0.33</v>
      </c>
      <c r="B351">
        <f>A351*'Freq res'!$C$11/2</f>
        <v>0.6284813403798495</v>
      </c>
      <c r="C351">
        <f>A351*'Freq res'!$E$11/2</f>
        <v>0.2474335985747439</v>
      </c>
      <c r="D351">
        <f>$G$18+$G$7/$J$18*($A$18^2*'Phi(z,A)'!H340)</f>
        <v>3.3956426286060513</v>
      </c>
      <c r="E351">
        <f t="shared" si="17"/>
        <v>29.833819381760986</v>
      </c>
      <c r="G351">
        <f t="shared" si="18"/>
        <v>-0.33</v>
      </c>
      <c r="H351">
        <f>G351*'Freq res'!$C$11/2</f>
        <v>-0.6284813403798495</v>
      </c>
      <c r="I351">
        <f>G351*'Freq res'!$E$11/2</f>
        <v>-0.2474335985747439</v>
      </c>
      <c r="J351">
        <f>$G$18+$G$7/$J$18*(-($A$18^2*'Phi(z,A)'!H340))</f>
        <v>2.81896546981614</v>
      </c>
      <c r="K351">
        <f t="shared" si="19"/>
        <v>16.759503488369198</v>
      </c>
    </row>
    <row r="352" spans="1:11" ht="12.75">
      <c r="A352">
        <v>0.331</v>
      </c>
      <c r="B352">
        <f>A352*'Freq res'!$C$11/2</f>
        <v>0.6303858292900915</v>
      </c>
      <c r="C352">
        <f>A352*'Freq res'!$E$11/2</f>
        <v>0.24818339735830375</v>
      </c>
      <c r="D352">
        <f>$G$18+$G$7/$J$18*($A$18^2*'Phi(z,A)'!H341)</f>
        <v>3.3964662438257722</v>
      </c>
      <c r="E352">
        <f t="shared" si="17"/>
        <v>29.858401091011576</v>
      </c>
      <c r="G352">
        <f t="shared" si="18"/>
        <v>-0.331</v>
      </c>
      <c r="H352">
        <f>G352*'Freq res'!$C$11/2</f>
        <v>-0.6303858292900915</v>
      </c>
      <c r="I352">
        <f>G352*'Freq res'!$E$11/2</f>
        <v>-0.24818339735830375</v>
      </c>
      <c r="J352">
        <f>$G$18+$G$7/$J$18*(-($A$18^2*'Phi(z,A)'!H341))</f>
        <v>2.818141854596419</v>
      </c>
      <c r="K352">
        <f t="shared" si="19"/>
        <v>16.745705788998773</v>
      </c>
    </row>
    <row r="353" spans="1:11" ht="12.75">
      <c r="A353">
        <v>0.332</v>
      </c>
      <c r="B353">
        <f>A353*'Freq res'!$C$11/2</f>
        <v>0.6322903182003334</v>
      </c>
      <c r="C353">
        <f>A353*'Freq res'!$E$11/2</f>
        <v>0.24893319614186357</v>
      </c>
      <c r="D353">
        <f>$G$18+$G$7/$J$18*($A$18^2*'Phi(z,A)'!H342)</f>
        <v>3.3972894395225124</v>
      </c>
      <c r="E353">
        <f t="shared" si="17"/>
        <v>29.882990517867835</v>
      </c>
      <c r="G353">
        <f t="shared" si="18"/>
        <v>-0.332</v>
      </c>
      <c r="H353">
        <f>G353*'Freq res'!$C$11/2</f>
        <v>-0.6322903182003334</v>
      </c>
      <c r="I353">
        <f>G353*'Freq res'!$E$11/2</f>
        <v>-0.24893319614186357</v>
      </c>
      <c r="J353">
        <f>$G$18+$G$7/$J$18*(-($A$18^2*'Phi(z,A)'!H342))</f>
        <v>2.817318658899679</v>
      </c>
      <c r="K353">
        <f t="shared" si="19"/>
        <v>16.731926468371245</v>
      </c>
    </row>
    <row r="354" spans="1:11" ht="12.75">
      <c r="A354">
        <v>0.333</v>
      </c>
      <c r="B354">
        <f>A354*'Freq res'!$C$11/2</f>
        <v>0.6341948071105754</v>
      </c>
      <c r="C354">
        <f>A354*'Freq res'!$E$11/2</f>
        <v>0.2496829949254234</v>
      </c>
      <c r="D354">
        <f>$G$18+$G$7/$J$18*($A$18^2*'Phi(z,A)'!H343)</f>
        <v>3.3981122145890588</v>
      </c>
      <c r="E354">
        <f t="shared" si="17"/>
        <v>29.907587614931263</v>
      </c>
      <c r="G354">
        <f t="shared" si="18"/>
        <v>-0.333</v>
      </c>
      <c r="H354">
        <f>G354*'Freq res'!$C$11/2</f>
        <v>-0.6341948071105754</v>
      </c>
      <c r="I354">
        <f>G354*'Freq res'!$E$11/2</f>
        <v>-0.2496829949254234</v>
      </c>
      <c r="J354">
        <f>$G$18+$G$7/$J$18*(-($A$18^2*'Phi(z,A)'!H343))</f>
        <v>2.8164958838331327</v>
      </c>
      <c r="K354">
        <f t="shared" si="19"/>
        <v>16.71816551831738</v>
      </c>
    </row>
    <row r="355" spans="1:11" ht="12.75">
      <c r="A355">
        <v>0.334</v>
      </c>
      <c r="B355">
        <f>A355*'Freq res'!$C$11/2</f>
        <v>0.6360992960208174</v>
      </c>
      <c r="C355">
        <f>A355*'Freq res'!$E$11/2</f>
        <v>0.25043279370898325</v>
      </c>
      <c r="D355">
        <f>$G$18+$G$7/$J$18*($A$18^2*'Phi(z,A)'!H344)</f>
        <v>3.3989345679195795</v>
      </c>
      <c r="E355">
        <f t="shared" si="17"/>
        <v>29.932192334714262</v>
      </c>
      <c r="G355">
        <f t="shared" si="18"/>
        <v>-0.334</v>
      </c>
      <c r="H355">
        <f>G355*'Freq res'!$C$11/2</f>
        <v>-0.6360992960208174</v>
      </c>
      <c r="I355">
        <f>G355*'Freq res'!$E$11/2</f>
        <v>-0.25043279370898325</v>
      </c>
      <c r="J355">
        <f>$G$18+$G$7/$J$18*(-($A$18^2*'Phi(z,A)'!H344))</f>
        <v>2.815673530502612</v>
      </c>
      <c r="K355">
        <f t="shared" si="19"/>
        <v>16.704422930629043</v>
      </c>
    </row>
    <row r="356" spans="1:11" ht="12.75">
      <c r="A356">
        <v>0.335</v>
      </c>
      <c r="B356">
        <f>A356*'Freq res'!$C$11/2</f>
        <v>0.6380037849310594</v>
      </c>
      <c r="C356">
        <f>A356*'Freq res'!$E$11/2</f>
        <v>0.25118259249254304</v>
      </c>
      <c r="D356">
        <f>$G$18+$G$7/$J$18*($A$18^2*'Phi(z,A)'!H345)</f>
        <v>3.399756498409631</v>
      </c>
      <c r="E356">
        <f t="shared" si="17"/>
        <v>29.956804629640455</v>
      </c>
      <c r="G356">
        <f t="shared" si="18"/>
        <v>-0.335</v>
      </c>
      <c r="H356">
        <f>G356*'Freq res'!$C$11/2</f>
        <v>-0.6380037849310594</v>
      </c>
      <c r="I356">
        <f>G356*'Freq res'!$E$11/2</f>
        <v>-0.25118259249254304</v>
      </c>
      <c r="J356">
        <f>$G$18+$G$7/$J$18*(-($A$18^2*'Phi(z,A)'!H345))</f>
        <v>2.8148516000125605</v>
      </c>
      <c r="K356">
        <f t="shared" si="19"/>
        <v>16.690698697059297</v>
      </c>
    </row>
    <row r="357" spans="1:11" ht="12.75">
      <c r="A357">
        <v>0.336</v>
      </c>
      <c r="B357">
        <f>A357*'Freq res'!$C$11/2</f>
        <v>0.6399082738413013</v>
      </c>
      <c r="C357">
        <f>A357*'Freq res'!$E$11/2</f>
        <v>0.2519323912761029</v>
      </c>
      <c r="D357">
        <f>$G$18+$G$7/$J$18*($A$18^2*'Phi(z,A)'!H346)</f>
        <v>3.4005780049561607</v>
      </c>
      <c r="E357">
        <f t="shared" si="17"/>
        <v>29.981424452044852</v>
      </c>
      <c r="G357">
        <f t="shared" si="18"/>
        <v>-0.336</v>
      </c>
      <c r="H357">
        <f>G357*'Freq res'!$C$11/2</f>
        <v>-0.6399082738413013</v>
      </c>
      <c r="I357">
        <f>G357*'Freq res'!$E$11/2</f>
        <v>-0.2519323912761029</v>
      </c>
      <c r="J357">
        <f>$G$18+$G$7/$J$18*(-($A$18^2*'Phi(z,A)'!H346))</f>
        <v>2.8140300934660307</v>
      </c>
      <c r="K357">
        <f t="shared" si="19"/>
        <v>16.67699280932257</v>
      </c>
    </row>
    <row r="358" spans="1:11" ht="12.75">
      <c r="A358">
        <v>0.337</v>
      </c>
      <c r="B358">
        <f>A358*'Freq res'!$C$11/2</f>
        <v>0.6418127627515433</v>
      </c>
      <c r="C358">
        <f>A358*'Freq res'!$E$11/2</f>
        <v>0.25268219005966275</v>
      </c>
      <c r="D358">
        <f>$G$18+$G$7/$J$18*($A$18^2*'Phi(z,A)'!H347)</f>
        <v>3.4013990864575083</v>
      </c>
      <c r="E358">
        <f t="shared" si="17"/>
        <v>30.00605175417399</v>
      </c>
      <c r="G358">
        <f t="shared" si="18"/>
        <v>-0.337</v>
      </c>
      <c r="H358">
        <f>G358*'Freq res'!$C$11/2</f>
        <v>-0.6418127627515433</v>
      </c>
      <c r="I358">
        <f>G358*'Freq res'!$E$11/2</f>
        <v>-0.25268219005966275</v>
      </c>
      <c r="J358">
        <f>$G$18+$G$7/$J$18*(-($A$18^2*'Phi(z,A)'!H347))</f>
        <v>2.813209011964683</v>
      </c>
      <c r="K358">
        <f t="shared" si="19"/>
        <v>16.663305259094855</v>
      </c>
    </row>
    <row r="359" spans="1:11" ht="12.75">
      <c r="A359">
        <v>0.338</v>
      </c>
      <c r="B359">
        <f>A359*'Freq res'!$C$11/2</f>
        <v>0.6437172516617853</v>
      </c>
      <c r="C359">
        <f>A359*'Freq res'!$E$11/2</f>
        <v>0.25343198884322254</v>
      </c>
      <c r="D359">
        <f>$G$18+$G$7/$J$18*($A$18^2*'Phi(z,A)'!H348)</f>
        <v>3.4022197418134112</v>
      </c>
      <c r="E359">
        <f t="shared" si="17"/>
        <v>30.030686488186184</v>
      </c>
      <c r="G359">
        <f t="shared" si="18"/>
        <v>-0.338</v>
      </c>
      <c r="H359">
        <f>G359*'Freq res'!$C$11/2</f>
        <v>-0.6437172516617853</v>
      </c>
      <c r="I359">
        <f>G359*'Freq res'!$E$11/2</f>
        <v>-0.25343198884322254</v>
      </c>
      <c r="J359">
        <f>$G$18+$G$7/$J$18*(-($A$18^2*'Phi(z,A)'!H348))</f>
        <v>2.81238835660878</v>
      </c>
      <c r="K359">
        <f t="shared" si="19"/>
        <v>16.649636038013835</v>
      </c>
    </row>
    <row r="360" spans="1:11" ht="12.75">
      <c r="A360">
        <v>0.339</v>
      </c>
      <c r="B360">
        <f>A360*'Freq res'!$C$11/2</f>
        <v>0.6456217405720273</v>
      </c>
      <c r="C360">
        <f>A360*'Freq res'!$E$11/2</f>
        <v>0.2541817876267824</v>
      </c>
      <c r="D360">
        <f>$G$18+$G$7/$J$18*($A$18^2*'Phi(z,A)'!H349)</f>
        <v>3.4030399699250085</v>
      </c>
      <c r="E360">
        <f t="shared" si="17"/>
        <v>30.05532860615175</v>
      </c>
      <c r="G360">
        <f t="shared" si="18"/>
        <v>-0.339</v>
      </c>
      <c r="H360">
        <f>G360*'Freq res'!$C$11/2</f>
        <v>-0.6456217405720273</v>
      </c>
      <c r="I360">
        <f>G360*'Freq res'!$E$11/2</f>
        <v>-0.2541817876267824</v>
      </c>
      <c r="J360">
        <f>$G$18+$G$7/$J$18*(-($A$18^2*'Phi(z,A)'!H349))</f>
        <v>2.811568128497183</v>
      </c>
      <c r="K360">
        <f t="shared" si="19"/>
        <v>16.63598513767903</v>
      </c>
    </row>
    <row r="361" spans="1:11" ht="12.75">
      <c r="A361">
        <v>0.34</v>
      </c>
      <c r="B361">
        <f>A361*'Freq res'!$C$11/2</f>
        <v>0.6475262294822692</v>
      </c>
      <c r="C361">
        <f>A361*'Freq res'!$E$11/2</f>
        <v>0.2549315864103422</v>
      </c>
      <c r="D361">
        <f>$G$18+$G$7/$J$18*($A$18^2*'Phi(z,A)'!H350)</f>
        <v>3.4038597696948423</v>
      </c>
      <c r="E361">
        <f t="shared" si="17"/>
        <v>30.079978060053154</v>
      </c>
      <c r="G361">
        <f t="shared" si="18"/>
        <v>-0.34</v>
      </c>
      <c r="H361">
        <f>G361*'Freq res'!$C$11/2</f>
        <v>-0.6475262294822692</v>
      </c>
      <c r="I361">
        <f>G361*'Freq res'!$E$11/2</f>
        <v>-0.2549315864103422</v>
      </c>
      <c r="J361">
        <f>$G$18+$G$7/$J$18*(-($A$18^2*'Phi(z,A)'!H350))</f>
        <v>2.810748328727349</v>
      </c>
      <c r="K361">
        <f t="shared" si="19"/>
        <v>16.622352549651968</v>
      </c>
    </row>
    <row r="362" spans="1:11" ht="12.75">
      <c r="A362">
        <v>0.341</v>
      </c>
      <c r="B362">
        <f>A362*'Freq res'!$C$11/2</f>
        <v>0.6494307183925112</v>
      </c>
      <c r="C362">
        <f>A362*'Freq res'!$E$11/2</f>
        <v>0.25568138519390204</v>
      </c>
      <c r="D362">
        <f>$G$18+$G$7/$J$18*($A$18^2*'Phi(z,A)'!H351)</f>
        <v>3.4046791400268623</v>
      </c>
      <c r="E362">
        <f t="shared" si="17"/>
        <v>30.104634801785227</v>
      </c>
      <c r="G362">
        <f t="shared" si="18"/>
        <v>-0.341</v>
      </c>
      <c r="H362">
        <f>G362*'Freq res'!$C$11/2</f>
        <v>-0.6494307183925112</v>
      </c>
      <c r="I362">
        <f>G362*'Freq res'!$E$11/2</f>
        <v>-0.25568138519390204</v>
      </c>
      <c r="J362">
        <f>$G$18+$G$7/$J$18*(-($A$18^2*'Phi(z,A)'!H351))</f>
        <v>2.809928958395329</v>
      </c>
      <c r="K362">
        <f t="shared" si="19"/>
        <v>16.60873826545637</v>
      </c>
    </row>
    <row r="363" spans="1:11" ht="12.75">
      <c r="A363">
        <v>0.342</v>
      </c>
      <c r="B363">
        <f>A363*'Freq res'!$C$11/2</f>
        <v>0.6513352073027532</v>
      </c>
      <c r="C363">
        <f>A363*'Freq res'!$E$11/2</f>
        <v>0.2564311839774619</v>
      </c>
      <c r="D363">
        <f>$G$18+$G$7/$J$18*($A$18^2*'Phi(z,A)'!H352)</f>
        <v>3.4054980798264296</v>
      </c>
      <c r="E363">
        <f t="shared" si="17"/>
        <v>30.12929878315539</v>
      </c>
      <c r="G363">
        <f t="shared" si="18"/>
        <v>-0.342</v>
      </c>
      <c r="H363">
        <f>G363*'Freq res'!$C$11/2</f>
        <v>-0.6513352073027532</v>
      </c>
      <c r="I363">
        <f>G363*'Freq res'!$E$11/2</f>
        <v>-0.2564311839774619</v>
      </c>
      <c r="J363">
        <f>$G$18+$G$7/$J$18*(-($A$18^2*'Phi(z,A)'!H352))</f>
        <v>2.809110018595762</v>
      </c>
      <c r="K363">
        <f t="shared" si="19"/>
        <v>16.595142276578255</v>
      </c>
    </row>
    <row r="364" spans="1:11" ht="12.75">
      <c r="A364">
        <v>0.343</v>
      </c>
      <c r="B364">
        <f>A364*'Freq res'!$C$11/2</f>
        <v>0.6532396962129952</v>
      </c>
      <c r="C364">
        <f>A364*'Freq res'!$E$11/2</f>
        <v>0.2571809827610217</v>
      </c>
      <c r="D364">
        <f>$G$18+$G$7/$J$18*($A$18^2*'Phi(z,A)'!H353)</f>
        <v>3.40631658800032</v>
      </c>
      <c r="E364">
        <f t="shared" si="17"/>
        <v>30.153969955883873</v>
      </c>
      <c r="G364">
        <f t="shared" si="18"/>
        <v>-0.343</v>
      </c>
      <c r="H364">
        <f>G364*'Freq res'!$C$11/2</f>
        <v>-0.6532396962129952</v>
      </c>
      <c r="I364">
        <f>G364*'Freq res'!$E$11/2</f>
        <v>-0.2571809827610217</v>
      </c>
      <c r="J364">
        <f>$G$18+$G$7/$J$18*(-($A$18^2*'Phi(z,A)'!H353))</f>
        <v>2.8082915104218715</v>
      </c>
      <c r="K364">
        <f t="shared" si="19"/>
        <v>16.58156457446612</v>
      </c>
    </row>
    <row r="365" spans="1:11" ht="12.75">
      <c r="A365">
        <v>0.344</v>
      </c>
      <c r="B365">
        <f>A365*'Freq res'!$C$11/2</f>
        <v>0.655144185123237</v>
      </c>
      <c r="C365">
        <f>A365*'Freq res'!$E$11/2</f>
        <v>0.2579307815445815</v>
      </c>
      <c r="D365">
        <f>$G$18+$G$7/$J$18*($A$18^2*'Phi(z,A)'!H354)</f>
        <v>3.407134663456726</v>
      </c>
      <c r="E365">
        <f t="shared" si="17"/>
        <v>30.178648271603866</v>
      </c>
      <c r="G365">
        <f t="shared" si="18"/>
        <v>-0.344</v>
      </c>
      <c r="H365">
        <f>G365*'Freq res'!$C$11/2</f>
        <v>-0.655144185123237</v>
      </c>
      <c r="I365">
        <f>G365*'Freq res'!$E$11/2</f>
        <v>-0.2579307815445815</v>
      </c>
      <c r="J365">
        <f>$G$18+$G$7/$J$18*(-($A$18^2*'Phi(z,A)'!H354))</f>
        <v>2.8074734349654653</v>
      </c>
      <c r="K365">
        <f t="shared" si="19"/>
        <v>16.568005150531118</v>
      </c>
    </row>
    <row r="366" spans="1:11" ht="12.75">
      <c r="A366">
        <v>0.345</v>
      </c>
      <c r="B366">
        <f>A366*'Freq res'!$C$11/2</f>
        <v>0.657048674033479</v>
      </c>
      <c r="C366">
        <f>A366*'Freq res'!$E$11/2</f>
        <v>0.25868058032814134</v>
      </c>
      <c r="D366">
        <f>$G$18+$G$7/$J$18*($A$18^2*'Phi(z,A)'!H355)</f>
        <v>3.4079523051052627</v>
      </c>
      <c r="E366">
        <f t="shared" si="17"/>
        <v>30.203333681861775</v>
      </c>
      <c r="G366">
        <f t="shared" si="18"/>
        <v>-0.345</v>
      </c>
      <c r="H366">
        <f>G366*'Freq res'!$C$11/2</f>
        <v>-0.657048674033479</v>
      </c>
      <c r="I366">
        <f>G366*'Freq res'!$E$11/2</f>
        <v>-0.25868058032814134</v>
      </c>
      <c r="J366">
        <f>$G$18+$G$7/$J$18*(-($A$18^2*'Phi(z,A)'!H355))</f>
        <v>2.8066557933169287</v>
      </c>
      <c r="K366">
        <f t="shared" si="19"/>
        <v>16.554463996147167</v>
      </c>
    </row>
    <row r="367" spans="1:11" ht="12.75">
      <c r="A367">
        <v>0.346</v>
      </c>
      <c r="B367">
        <f>A367*'Freq res'!$C$11/2</f>
        <v>0.658953162943721</v>
      </c>
      <c r="C367">
        <f>A367*'Freq res'!$E$11/2</f>
        <v>0.25943037911170114</v>
      </c>
      <c r="D367">
        <f>$G$18+$G$7/$J$18*($A$18^2*'Phi(z,A)'!H356)</f>
        <v>3.4087695118569683</v>
      </c>
      <c r="E367">
        <f t="shared" si="17"/>
        <v>30.228026138117404</v>
      </c>
      <c r="G367">
        <f t="shared" si="18"/>
        <v>-0.346</v>
      </c>
      <c r="H367">
        <f>G367*'Freq res'!$C$11/2</f>
        <v>-0.658953162943721</v>
      </c>
      <c r="I367">
        <f>G367*'Freq res'!$E$11/2</f>
        <v>-0.25943037911170114</v>
      </c>
      <c r="J367">
        <f>$G$18+$G$7/$J$18*(-($A$18^2*'Phi(z,A)'!H356))</f>
        <v>2.805838586565223</v>
      </c>
      <c r="K367">
        <f t="shared" si="19"/>
        <v>16.540941102651164</v>
      </c>
    </row>
    <row r="368" spans="1:11" ht="12.75">
      <c r="A368">
        <v>0.347</v>
      </c>
      <c r="B368">
        <f>A368*'Freq res'!$C$11/2</f>
        <v>0.660857651853963</v>
      </c>
      <c r="C368">
        <f>A368*'Freq res'!$E$11/2</f>
        <v>0.260180177895261</v>
      </c>
      <c r="D368">
        <f>$G$18+$G$7/$J$18*($A$18^2*'Phi(z,A)'!H357)</f>
        <v>3.4095862826243097</v>
      </c>
      <c r="E368">
        <f t="shared" si="17"/>
        <v>30.252725591744184</v>
      </c>
      <c r="G368">
        <f t="shared" si="18"/>
        <v>-0.347</v>
      </c>
      <c r="H368">
        <f>G368*'Freq res'!$C$11/2</f>
        <v>-0.660857651853963</v>
      </c>
      <c r="I368">
        <f>G368*'Freq res'!$E$11/2</f>
        <v>-0.260180177895261</v>
      </c>
      <c r="J368">
        <f>$G$18+$G$7/$J$18*(-($A$18^2*'Phi(z,A)'!H357))</f>
        <v>2.8050218157978817</v>
      </c>
      <c r="K368">
        <f t="shared" si="19"/>
        <v>16.527436461343083</v>
      </c>
    </row>
    <row r="369" spans="1:11" ht="12.75">
      <c r="A369">
        <v>0.348</v>
      </c>
      <c r="B369">
        <f>A369*'Freq res'!$C$11/2</f>
        <v>0.6627621407642049</v>
      </c>
      <c r="C369">
        <f>A369*'Freq res'!$E$11/2</f>
        <v>0.26092997667882084</v>
      </c>
      <c r="D369">
        <f>$G$18+$G$7/$J$18*($A$18^2*'Phi(z,A)'!H358)</f>
        <v>3.410402616321186</v>
      </c>
      <c r="E369">
        <f t="shared" si="17"/>
        <v>30.277431994029403</v>
      </c>
      <c r="G369">
        <f t="shared" si="18"/>
        <v>-0.348</v>
      </c>
      <c r="H369">
        <f>G369*'Freq res'!$C$11/2</f>
        <v>-0.6627621407642049</v>
      </c>
      <c r="I369">
        <f>G369*'Freq res'!$E$11/2</f>
        <v>-0.26092997667882084</v>
      </c>
      <c r="J369">
        <f>$G$18+$G$7/$J$18*(-($A$18^2*'Phi(z,A)'!H358))</f>
        <v>2.8042054821010054</v>
      </c>
      <c r="K369">
        <f t="shared" si="19"/>
        <v>16.513950063486163</v>
      </c>
    </row>
    <row r="370" spans="1:11" ht="12.75">
      <c r="A370">
        <v>0.349</v>
      </c>
      <c r="B370">
        <f>A370*'Freq res'!$C$11/2</f>
        <v>0.6646666296744469</v>
      </c>
      <c r="C370">
        <f>A370*'Freq res'!$E$11/2</f>
        <v>0.26167977546238064</v>
      </c>
      <c r="D370">
        <f>$G$18+$G$7/$J$18*($A$18^2*'Phi(z,A)'!H359)</f>
        <v>3.4112185118629292</v>
      </c>
      <c r="E370">
        <f t="shared" si="17"/>
        <v>30.302145296174345</v>
      </c>
      <c r="G370">
        <f t="shared" si="18"/>
        <v>-0.349</v>
      </c>
      <c r="H370">
        <f>G370*'Freq res'!$C$11/2</f>
        <v>-0.6646666296744469</v>
      </c>
      <c r="I370">
        <f>G370*'Freq res'!$E$11/2</f>
        <v>-0.26167977546238064</v>
      </c>
      <c r="J370">
        <f>$G$18+$G$7/$J$18*(-($A$18^2*'Phi(z,A)'!H359))</f>
        <v>2.803389586559262</v>
      </c>
      <c r="K370">
        <f t="shared" si="19"/>
        <v>16.500481900307072</v>
      </c>
    </row>
    <row r="371" spans="1:11" ht="12.75">
      <c r="A371">
        <v>0.35</v>
      </c>
      <c r="B371">
        <f>A371*'Freq res'!$C$11/2</f>
        <v>0.6665711185846889</v>
      </c>
      <c r="C371">
        <f>A371*'Freq res'!$E$11/2</f>
        <v>0.2624295742459405</v>
      </c>
      <c r="D371">
        <f>$G$18+$G$7/$J$18*($A$18^2*'Phi(z,A)'!H360)</f>
        <v>3.412033968166311</v>
      </c>
      <c r="E371">
        <f t="shared" si="17"/>
        <v>30.3268654492946</v>
      </c>
      <c r="G371">
        <f t="shared" si="18"/>
        <v>-0.35</v>
      </c>
      <c r="H371">
        <f>G371*'Freq res'!$C$11/2</f>
        <v>-0.6665711185846889</v>
      </c>
      <c r="I371">
        <f>G371*'Freq res'!$E$11/2</f>
        <v>-0.2624295742459405</v>
      </c>
      <c r="J371">
        <f>$G$18+$G$7/$J$18*(-($A$18^2*'Phi(z,A)'!H360))</f>
        <v>2.80257413025588</v>
      </c>
      <c r="K371">
        <f t="shared" si="19"/>
        <v>16.48703196299602</v>
      </c>
    </row>
    <row r="372" spans="1:11" ht="12.75">
      <c r="A372">
        <v>0.351</v>
      </c>
      <c r="B372">
        <f>A372*'Freq res'!$C$11/2</f>
        <v>0.6684756074949308</v>
      </c>
      <c r="C372">
        <f>A372*'Freq res'!$E$11/2</f>
        <v>0.2631793730295003</v>
      </c>
      <c r="D372">
        <f>$G$18+$G$7/$J$18*($A$18^2*'Phi(z,A)'!H361)</f>
        <v>3.4128489841495444</v>
      </c>
      <c r="E372">
        <f t="shared" si="17"/>
        <v>30.35159240442022</v>
      </c>
      <c r="G372">
        <f t="shared" si="18"/>
        <v>-0.351</v>
      </c>
      <c r="H372">
        <f>G372*'Freq res'!$C$11/2</f>
        <v>-0.6684756074949308</v>
      </c>
      <c r="I372">
        <f>G372*'Freq res'!$E$11/2</f>
        <v>-0.2631793730295003</v>
      </c>
      <c r="J372">
        <f>$G$18+$G$7/$J$18*(-($A$18^2*'Phi(z,A)'!H361))</f>
        <v>2.801759114272647</v>
      </c>
      <c r="K372">
        <f t="shared" si="19"/>
        <v>16.473600242706965</v>
      </c>
    </row>
    <row r="373" spans="1:11" ht="12.75">
      <c r="A373">
        <v>0.352</v>
      </c>
      <c r="B373">
        <f>A373*'Freq res'!$C$11/2</f>
        <v>0.6703800964051728</v>
      </c>
      <c r="C373">
        <f>A373*'Freq res'!$E$11/2</f>
        <v>0.26392917181306014</v>
      </c>
      <c r="D373">
        <f>$G$18+$G$7/$J$18*($A$18^2*'Phi(z,A)'!H362)</f>
        <v>3.413663558732286</v>
      </c>
      <c r="E373">
        <f t="shared" si="17"/>
        <v>30.376326112495924</v>
      </c>
      <c r="G373">
        <f t="shared" si="18"/>
        <v>-0.352</v>
      </c>
      <c r="H373">
        <f>G373*'Freq res'!$C$11/2</f>
        <v>-0.6703800964051728</v>
      </c>
      <c r="I373">
        <f>G373*'Freq res'!$E$11/2</f>
        <v>-0.26392917181306014</v>
      </c>
      <c r="J373">
        <f>$G$18+$G$7/$J$18*(-($A$18^2*'Phi(z,A)'!H362))</f>
        <v>2.8009445396899055</v>
      </c>
      <c r="K373">
        <f t="shared" si="19"/>
        <v>16.460186730557734</v>
      </c>
    </row>
    <row r="374" spans="1:11" ht="12.75">
      <c r="A374">
        <v>0.353</v>
      </c>
      <c r="B374">
        <f>A374*'Freq res'!$C$11/2</f>
        <v>0.6722845853154147</v>
      </c>
      <c r="C374">
        <f>A374*'Freq res'!$E$11/2</f>
        <v>0.26467897059662</v>
      </c>
      <c r="D374">
        <f>$G$18+$G$7/$J$18*($A$18^2*'Phi(z,A)'!H363)</f>
        <v>3.414477690835642</v>
      </c>
      <c r="E374">
        <f t="shared" si="17"/>
        <v>30.40106652438138</v>
      </c>
      <c r="G374">
        <f t="shared" si="18"/>
        <v>-0.353</v>
      </c>
      <c r="H374">
        <f>G374*'Freq res'!$C$11/2</f>
        <v>-0.6722845853154147</v>
      </c>
      <c r="I374">
        <f>G374*'Freq res'!$E$11/2</f>
        <v>-0.26467897059662</v>
      </c>
      <c r="J374">
        <f>$G$18+$G$7/$J$18*(-($A$18^2*'Phi(z,A)'!H363))</f>
        <v>2.8001304075865496</v>
      </c>
      <c r="K374">
        <f t="shared" si="19"/>
        <v>16.44679141763018</v>
      </c>
    </row>
    <row r="375" spans="1:11" ht="12.75">
      <c r="A375">
        <v>0.354</v>
      </c>
      <c r="B375">
        <f>A375*'Freq res'!$C$11/2</f>
        <v>0.6741890742256567</v>
      </c>
      <c r="C375">
        <f>A375*'Freq res'!$E$11/2</f>
        <v>0.2654287693801798</v>
      </c>
      <c r="D375">
        <f>$G$18+$G$7/$J$18*($A$18^2*'Phi(z,A)'!H364)</f>
        <v>3.4152913793821686</v>
      </c>
      <c r="E375">
        <f t="shared" si="17"/>
        <v>30.425813590851348</v>
      </c>
      <c r="G375">
        <f t="shared" si="18"/>
        <v>-0.354</v>
      </c>
      <c r="H375">
        <f>G375*'Freq res'!$C$11/2</f>
        <v>-0.6741890742256567</v>
      </c>
      <c r="I375">
        <f>G375*'Freq res'!$E$11/2</f>
        <v>-0.2654287693801798</v>
      </c>
      <c r="J375">
        <f>$G$18+$G$7/$J$18*(-($A$18^2*'Phi(z,A)'!H364))</f>
        <v>2.7993167190400228</v>
      </c>
      <c r="K375">
        <f t="shared" si="19"/>
        <v>16.433414294970355</v>
      </c>
    </row>
    <row r="376" spans="1:11" ht="12.75">
      <c r="A376">
        <v>0.355</v>
      </c>
      <c r="B376">
        <f>A376*'Freq res'!$C$11/2</f>
        <v>0.6760935631358986</v>
      </c>
      <c r="C376">
        <f>A376*'Freq res'!$E$11/2</f>
        <v>0.26617856816373964</v>
      </c>
      <c r="D376">
        <f>$G$18+$G$7/$J$18*($A$18^2*'Phi(z,A)'!H365)</f>
        <v>3.4161046232958796</v>
      </c>
      <c r="E376">
        <f t="shared" si="17"/>
        <v>30.450567262595985</v>
      </c>
      <c r="G376">
        <f t="shared" si="18"/>
        <v>-0.355</v>
      </c>
      <c r="H376">
        <f>G376*'Freq res'!$C$11/2</f>
        <v>-0.6760935631358986</v>
      </c>
      <c r="I376">
        <f>G376*'Freq res'!$E$11/2</f>
        <v>-0.26617856816373964</v>
      </c>
      <c r="J376">
        <f>$G$18+$G$7/$J$18*(-($A$18^2*'Phi(z,A)'!H365))</f>
        <v>2.798503475126312</v>
      </c>
      <c r="K376">
        <f t="shared" si="19"/>
        <v>16.420055353588626</v>
      </c>
    </row>
    <row r="377" spans="1:11" ht="12.75">
      <c r="A377">
        <v>0.356</v>
      </c>
      <c r="B377">
        <f>A377*'Freq res'!$C$11/2</f>
        <v>0.6779980520461406</v>
      </c>
      <c r="C377">
        <f>A377*'Freq res'!$E$11/2</f>
        <v>0.2669283669472995</v>
      </c>
      <c r="D377">
        <f>$G$18+$G$7/$J$18*($A$18^2*'Phi(z,A)'!H366)</f>
        <v>3.416917421502244</v>
      </c>
      <c r="E377">
        <f t="shared" si="17"/>
        <v>30.47532749022097</v>
      </c>
      <c r="G377">
        <f t="shared" si="18"/>
        <v>-0.356</v>
      </c>
      <c r="H377">
        <f>G377*'Freq res'!$C$11/2</f>
        <v>-0.6779980520461406</v>
      </c>
      <c r="I377">
        <f>G377*'Freq res'!$E$11/2</f>
        <v>-0.2669283669472995</v>
      </c>
      <c r="J377">
        <f>$G$18+$G$7/$J$18*(-($A$18^2*'Phi(z,A)'!H366))</f>
        <v>2.7976906769199474</v>
      </c>
      <c r="K377">
        <f t="shared" si="19"/>
        <v>16.40671458445989</v>
      </c>
    </row>
    <row r="378" spans="1:11" ht="12.75">
      <c r="A378">
        <v>0.357</v>
      </c>
      <c r="B378">
        <f>A378*'Freq res'!$C$11/2</f>
        <v>0.6799025409563826</v>
      </c>
      <c r="C378">
        <f>A378*'Freq res'!$E$11/2</f>
        <v>0.2676781657308593</v>
      </c>
      <c r="D378">
        <f>$G$18+$G$7/$J$18*($A$18^2*'Phi(z,A)'!H367)</f>
        <v>3.417729772928194</v>
      </c>
      <c r="E378">
        <f t="shared" si="17"/>
        <v>30.500094224247796</v>
      </c>
      <c r="G378">
        <f t="shared" si="18"/>
        <v>-0.357</v>
      </c>
      <c r="H378">
        <f>G378*'Freq res'!$C$11/2</f>
        <v>-0.6799025409563826</v>
      </c>
      <c r="I378">
        <f>G378*'Freq res'!$E$11/2</f>
        <v>-0.2676781657308593</v>
      </c>
      <c r="J378">
        <f>$G$18+$G$7/$J$18*(-($A$18^2*'Phi(z,A)'!H367))</f>
        <v>2.7968783254939975</v>
      </c>
      <c r="K378">
        <f t="shared" si="19"/>
        <v>16.393391978523667</v>
      </c>
    </row>
    <row r="379" spans="1:11" ht="12.75">
      <c r="A379">
        <v>0.358</v>
      </c>
      <c r="B379">
        <f>A379*'Freq res'!$C$11/2</f>
        <v>0.6818070298666246</v>
      </c>
      <c r="C379">
        <f>A379*'Freq res'!$E$11/2</f>
        <v>0.26842796451441914</v>
      </c>
      <c r="D379">
        <f>$G$18+$G$7/$J$18*($A$18^2*'Phi(z,A)'!H368)</f>
        <v>3.418541676502126</v>
      </c>
      <c r="E379">
        <f t="shared" si="17"/>
        <v>30.524867415113988</v>
      </c>
      <c r="G379">
        <f t="shared" si="18"/>
        <v>-0.358</v>
      </c>
      <c r="H379">
        <f>G379*'Freq res'!$C$11/2</f>
        <v>-0.6818070298666246</v>
      </c>
      <c r="I379">
        <f>G379*'Freq res'!$E$11/2</f>
        <v>-0.26842796451441914</v>
      </c>
      <c r="J379">
        <f>$G$18+$G$7/$J$18*(-($A$18^2*'Phi(z,A)'!H368))</f>
        <v>2.7960664219200653</v>
      </c>
      <c r="K379">
        <f t="shared" si="19"/>
        <v>16.380087526684274</v>
      </c>
    </row>
    <row r="380" spans="1:11" ht="12.75">
      <c r="A380">
        <v>0.359</v>
      </c>
      <c r="B380">
        <f>A380*'Freq res'!$C$11/2</f>
        <v>0.6837115187768665</v>
      </c>
      <c r="C380">
        <f>A380*'Freq res'!$E$11/2</f>
        <v>0.26917776329797893</v>
      </c>
      <c r="D380">
        <f>$G$18+$G$7/$J$18*($A$18^2*'Phi(z,A)'!H369)</f>
        <v>3.419353131153905</v>
      </c>
      <c r="E380">
        <f t="shared" si="17"/>
        <v>30.54964701317328</v>
      </c>
      <c r="G380">
        <f t="shared" si="18"/>
        <v>-0.359</v>
      </c>
      <c r="H380">
        <f>G380*'Freq res'!$C$11/2</f>
        <v>-0.6837115187768665</v>
      </c>
      <c r="I380">
        <f>G380*'Freq res'!$E$11/2</f>
        <v>-0.26917776329797893</v>
      </c>
      <c r="J380">
        <f>$G$18+$G$7/$J$18*(-($A$18^2*'Phi(z,A)'!H369))</f>
        <v>2.7952549672682863</v>
      </c>
      <c r="K380">
        <f t="shared" si="19"/>
        <v>16.366801219811</v>
      </c>
    </row>
    <row r="381" spans="1:11" ht="12.75">
      <c r="A381">
        <v>0.36</v>
      </c>
      <c r="B381">
        <f>A381*'Freq res'!$C$11/2</f>
        <v>0.6856160076871085</v>
      </c>
      <c r="C381">
        <f>A381*'Freq res'!$E$11/2</f>
        <v>0.2699275620815388</v>
      </c>
      <c r="D381">
        <f>$G$18+$G$7/$J$18*($A$18^2*'Phi(z,A)'!H370)</f>
        <v>3.420164135814868</v>
      </c>
      <c r="E381">
        <f t="shared" si="17"/>
        <v>30.574432968695927</v>
      </c>
      <c r="G381">
        <f t="shared" si="18"/>
        <v>-0.36</v>
      </c>
      <c r="H381">
        <f>G381*'Freq res'!$C$11/2</f>
        <v>-0.6856160076871085</v>
      </c>
      <c r="I381">
        <f>G381*'Freq res'!$E$11/2</f>
        <v>-0.2699275620815388</v>
      </c>
      <c r="J381">
        <f>$G$18+$G$7/$J$18*(-($A$18^2*'Phi(z,A)'!H370))</f>
        <v>2.7944439626073234</v>
      </c>
      <c r="K381">
        <f t="shared" si="19"/>
        <v>16.353533048738207</v>
      </c>
    </row>
    <row r="382" spans="1:11" ht="12.75">
      <c r="A382">
        <v>0.361</v>
      </c>
      <c r="B382">
        <f>A382*'Freq res'!$C$11/2</f>
        <v>0.6875204965973505</v>
      </c>
      <c r="C382">
        <f>A382*'Freq res'!$E$11/2</f>
        <v>0.27067736086509864</v>
      </c>
      <c r="D382">
        <f>$G$18+$G$7/$J$18*($A$18^2*'Phi(z,A)'!H371)</f>
        <v>3.4209746894178252</v>
      </c>
      <c r="E382">
        <f t="shared" si="17"/>
        <v>30.599225231868825</v>
      </c>
      <c r="G382">
        <f t="shared" si="18"/>
        <v>-0.361</v>
      </c>
      <c r="H382">
        <f>G382*'Freq res'!$C$11/2</f>
        <v>-0.6875204965973505</v>
      </c>
      <c r="I382">
        <f>G382*'Freq res'!$E$11/2</f>
        <v>-0.27067736086509864</v>
      </c>
      <c r="J382">
        <f>$G$18+$G$7/$J$18*(-($A$18^2*'Phi(z,A)'!H371))</f>
        <v>2.793633409004366</v>
      </c>
      <c r="K382">
        <f t="shared" si="19"/>
        <v>16.34028300426555</v>
      </c>
    </row>
    <row r="383" spans="1:11" ht="12.75">
      <c r="A383">
        <v>0.362</v>
      </c>
      <c r="B383">
        <f>A383*'Freq res'!$C$11/2</f>
        <v>0.6894249855075925</v>
      </c>
      <c r="C383">
        <f>A383*'Freq res'!$E$11/2</f>
        <v>0.27142715964865843</v>
      </c>
      <c r="D383">
        <f>$G$18+$G$7/$J$18*($A$18^2*'Phi(z,A)'!H372)</f>
        <v>3.4217847908970658</v>
      </c>
      <c r="E383">
        <f t="shared" si="17"/>
        <v>30.62402375279582</v>
      </c>
      <c r="G383">
        <f t="shared" si="18"/>
        <v>-0.362</v>
      </c>
      <c r="H383">
        <f>G383*'Freq res'!$C$11/2</f>
        <v>-0.6894249855075925</v>
      </c>
      <c r="I383">
        <f>G383*'Freq res'!$E$11/2</f>
        <v>-0.27142715964865843</v>
      </c>
      <c r="J383">
        <f>$G$18+$G$7/$J$18*(-($A$18^2*'Phi(z,A)'!H372))</f>
        <v>2.7928233075251256</v>
      </c>
      <c r="K383">
        <f t="shared" si="19"/>
        <v>16.327051077158085</v>
      </c>
    </row>
    <row r="384" spans="1:11" ht="12.75">
      <c r="A384">
        <v>0.363</v>
      </c>
      <c r="B384">
        <f>A384*'Freq res'!$C$11/2</f>
        <v>0.6913294744178344</v>
      </c>
      <c r="C384">
        <f>A384*'Freq res'!$E$11/2</f>
        <v>0.2721769584322183</v>
      </c>
      <c r="D384">
        <f>$G$18+$G$7/$J$18*($A$18^2*'Phi(z,A)'!H373)</f>
        <v>3.422594439188361</v>
      </c>
      <c r="E384">
        <f t="shared" si="17"/>
        <v>30.64882848149794</v>
      </c>
      <c r="G384">
        <f t="shared" si="18"/>
        <v>-0.363</v>
      </c>
      <c r="H384">
        <f>G384*'Freq res'!$C$11/2</f>
        <v>-0.6913294744178344</v>
      </c>
      <c r="I384">
        <f>G384*'Freq res'!$E$11/2</f>
        <v>-0.2721769584322183</v>
      </c>
      <c r="J384">
        <f>$G$18+$G$7/$J$18*(-($A$18^2*'Phi(z,A)'!H373))</f>
        <v>2.7920136592338305</v>
      </c>
      <c r="K384">
        <f t="shared" si="19"/>
        <v>16.313837258146407</v>
      </c>
    </row>
    <row r="385" spans="1:11" ht="12.75">
      <c r="A385">
        <v>0.364</v>
      </c>
      <c r="B385">
        <f>A385*'Freq res'!$C$11/2</f>
        <v>0.6932339633280764</v>
      </c>
      <c r="C385">
        <f>A385*'Freq res'!$E$11/2</f>
        <v>0.2729267572157781</v>
      </c>
      <c r="D385">
        <f>$G$18+$G$7/$J$18*($A$18^2*'Phi(z,A)'!H374)</f>
        <v>3.4234036332289657</v>
      </c>
      <c r="E385">
        <f t="shared" si="17"/>
        <v>30.673639367913562</v>
      </c>
      <c r="G385">
        <f t="shared" si="18"/>
        <v>-0.364</v>
      </c>
      <c r="H385">
        <f>G385*'Freq res'!$C$11/2</f>
        <v>-0.6932339633280764</v>
      </c>
      <c r="I385">
        <f>G385*'Freq res'!$E$11/2</f>
        <v>-0.2729267572157781</v>
      </c>
      <c r="J385">
        <f>$G$18+$G$7/$J$18*(-($A$18^2*'Phi(z,A)'!H374))</f>
        <v>2.7912044651932257</v>
      </c>
      <c r="K385">
        <f t="shared" si="19"/>
        <v>16.300641537926843</v>
      </c>
    </row>
    <row r="386" spans="1:11" ht="12.75">
      <c r="A386">
        <v>0.365</v>
      </c>
      <c r="B386">
        <f>A386*'Freq res'!$C$11/2</f>
        <v>0.6951384522383184</v>
      </c>
      <c r="C386">
        <f>A386*'Freq res'!$E$11/2</f>
        <v>0.27367655599933793</v>
      </c>
      <c r="D386">
        <f>$G$18+$G$7/$J$18*($A$18^2*'Phi(z,A)'!H375)</f>
        <v>3.4242123719576227</v>
      </c>
      <c r="E386">
        <f t="shared" si="17"/>
        <v>30.69845636189869</v>
      </c>
      <c r="G386">
        <f t="shared" si="18"/>
        <v>-0.365</v>
      </c>
      <c r="H386">
        <f>G386*'Freq res'!$C$11/2</f>
        <v>-0.6951384522383184</v>
      </c>
      <c r="I386">
        <f>G386*'Freq res'!$E$11/2</f>
        <v>-0.27367655599933793</v>
      </c>
      <c r="J386">
        <f>$G$18+$G$7/$J$18*(-($A$18^2*'Phi(z,A)'!H375))</f>
        <v>2.7903957264645687</v>
      </c>
      <c r="K386">
        <f t="shared" si="19"/>
        <v>16.287463907161584</v>
      </c>
    </row>
    <row r="387" spans="1:11" ht="12.75">
      <c r="A387">
        <v>0.366</v>
      </c>
      <c r="B387">
        <f>A387*'Freq res'!$C$11/2</f>
        <v>0.6970429411485604</v>
      </c>
      <c r="C387">
        <f>A387*'Freq res'!$E$11/2</f>
        <v>0.2744263547828978</v>
      </c>
      <c r="D387">
        <f>$G$18+$G$7/$J$18*($A$18^2*'Phi(z,A)'!H376)</f>
        <v>3.425020654314567</v>
      </c>
      <c r="E387">
        <f t="shared" si="17"/>
        <v>30.7232794132272</v>
      </c>
      <c r="G387">
        <f t="shared" si="18"/>
        <v>-0.366</v>
      </c>
      <c r="H387">
        <f>G387*'Freq res'!$C$11/2</f>
        <v>-0.6970429411485604</v>
      </c>
      <c r="I387">
        <f>G387*'Freq res'!$E$11/2</f>
        <v>-0.2744263547828978</v>
      </c>
      <c r="J387">
        <f>$G$18+$G$7/$J$18*(-($A$18^2*'Phi(z,A)'!H376))</f>
        <v>2.7895874441076245</v>
      </c>
      <c r="K387">
        <f t="shared" si="19"/>
        <v>16.274304356478833</v>
      </c>
    </row>
    <row r="388" spans="1:11" ht="12.75">
      <c r="A388">
        <v>0.367</v>
      </c>
      <c r="B388">
        <f>A388*'Freq res'!$C$11/2</f>
        <v>0.6989474300588023</v>
      </c>
      <c r="C388">
        <f>A388*'Freq res'!$E$11/2</f>
        <v>0.2751761535664576</v>
      </c>
      <c r="D388">
        <f>$G$18+$G$7/$J$18*($A$18^2*'Phi(z,A)'!H377)</f>
        <v>3.4258284792415266</v>
      </c>
      <c r="E388">
        <f t="shared" si="17"/>
        <v>30.74810847159103</v>
      </c>
      <c r="G388">
        <f t="shared" si="18"/>
        <v>-0.367</v>
      </c>
      <c r="H388">
        <f>G388*'Freq res'!$C$11/2</f>
        <v>-0.6989474300588023</v>
      </c>
      <c r="I388">
        <f>G388*'Freq res'!$E$11/2</f>
        <v>-0.2751761535664576</v>
      </c>
      <c r="J388">
        <f>$G$18+$G$7/$J$18*(-($A$18^2*'Phi(z,A)'!H377))</f>
        <v>2.788779619180665</v>
      </c>
      <c r="K388">
        <f t="shared" si="19"/>
        <v>16.261162876472962</v>
      </c>
    </row>
    <row r="389" spans="1:11" ht="12.75">
      <c r="A389">
        <v>0.368</v>
      </c>
      <c r="B389">
        <f>A389*'Freq res'!$C$11/2</f>
        <v>0.7008519189690443</v>
      </c>
      <c r="C389">
        <f>A389*'Freq res'!$E$11/2</f>
        <v>0.27592595235001743</v>
      </c>
      <c r="D389">
        <f>$G$18+$G$7/$J$18*($A$18^2*'Phi(z,A)'!H378)</f>
        <v>3.4266358456817287</v>
      </c>
      <c r="E389">
        <f t="shared" si="17"/>
        <v>30.772943486600482</v>
      </c>
      <c r="G389">
        <f t="shared" si="18"/>
        <v>-0.368</v>
      </c>
      <c r="H389">
        <f>G389*'Freq res'!$C$11/2</f>
        <v>-0.7008519189690443</v>
      </c>
      <c r="I389">
        <f>G389*'Freq res'!$E$11/2</f>
        <v>-0.27592595235001743</v>
      </c>
      <c r="J389">
        <f>$G$18+$G$7/$J$18*(-($A$18^2*'Phi(z,A)'!H378))</f>
        <v>2.7879722527404627</v>
      </c>
      <c r="K389">
        <f t="shared" si="19"/>
        <v>16.248039457704646</v>
      </c>
    </row>
    <row r="390" spans="1:11" ht="12.75">
      <c r="A390">
        <v>0.369</v>
      </c>
      <c r="B390">
        <f>A390*'Freq res'!$C$11/2</f>
        <v>0.7027564078792863</v>
      </c>
      <c r="C390">
        <f>A390*'Freq res'!$E$11/2</f>
        <v>0.2766757511335773</v>
      </c>
      <c r="D390">
        <f>$G$18+$G$7/$J$18*($A$18^2*'Phi(z,A)'!H379)</f>
        <v>3.4274427525799007</v>
      </c>
      <c r="E390">
        <f t="shared" si="17"/>
        <v>30.797784407784384</v>
      </c>
      <c r="G390">
        <f t="shared" si="18"/>
        <v>-0.369</v>
      </c>
      <c r="H390">
        <f>G390*'Freq res'!$C$11/2</f>
        <v>-0.7027564078792863</v>
      </c>
      <c r="I390">
        <f>G390*'Freq res'!$E$11/2</f>
        <v>-0.2766757511335773</v>
      </c>
      <c r="J390">
        <f>$G$18+$G$7/$J$18*(-($A$18^2*'Phi(z,A)'!H379))</f>
        <v>2.7871653458422907</v>
      </c>
      <c r="K390">
        <f t="shared" si="19"/>
        <v>16.234934090701046</v>
      </c>
    </row>
    <row r="391" spans="1:11" ht="12.75">
      <c r="A391">
        <v>0.37</v>
      </c>
      <c r="B391">
        <f>A391*'Freq res'!$C$11/2</f>
        <v>0.7046608967895283</v>
      </c>
      <c r="C391">
        <f>A391*'Freq res'!$E$11/2</f>
        <v>0.2774255499171371</v>
      </c>
      <c r="D391">
        <f>$G$18+$G$7/$J$18*($A$18^2*'Phi(z,A)'!H380)</f>
        <v>3.428249198882274</v>
      </c>
      <c r="E391">
        <f t="shared" si="17"/>
        <v>30.822631184590364</v>
      </c>
      <c r="G391">
        <f t="shared" si="18"/>
        <v>-0.37</v>
      </c>
      <c r="H391">
        <f>G391*'Freq res'!$C$11/2</f>
        <v>-0.7046608967895283</v>
      </c>
      <c r="I391">
        <f>G391*'Freq res'!$E$11/2</f>
        <v>-0.2774255499171371</v>
      </c>
      <c r="J391">
        <f>$G$18+$G$7/$J$18*(-($A$18^2*'Phi(z,A)'!H380))</f>
        <v>2.7863588995399176</v>
      </c>
      <c r="K391">
        <f t="shared" si="19"/>
        <v>16.221846765955938</v>
      </c>
    </row>
    <row r="392" spans="1:11" ht="12.75">
      <c r="A392">
        <v>0.371</v>
      </c>
      <c r="B392">
        <f>A392*'Freq res'!$C$11/2</f>
        <v>0.7065653856997702</v>
      </c>
      <c r="C392">
        <f>A392*'Freq res'!$E$11/2</f>
        <v>0.27817534870069693</v>
      </c>
      <c r="D392">
        <f>$G$18+$G$7/$J$18*($A$18^2*'Phi(z,A)'!H381)</f>
        <v>3.4290551835365877</v>
      </c>
      <c r="E392">
        <f t="shared" si="17"/>
        <v>30.847483766385114</v>
      </c>
      <c r="G392">
        <f t="shared" si="18"/>
        <v>-0.371</v>
      </c>
      <c r="H392">
        <f>G392*'Freq res'!$C$11/2</f>
        <v>-0.7065653856997702</v>
      </c>
      <c r="I392">
        <f>G392*'Freq res'!$E$11/2</f>
        <v>-0.27817534870069693</v>
      </c>
      <c r="J392">
        <f>$G$18+$G$7/$J$18*(-($A$18^2*'Phi(z,A)'!H381))</f>
        <v>2.7855529148856037</v>
      </c>
      <c r="K392">
        <f t="shared" si="19"/>
        <v>16.208777473929853</v>
      </c>
    </row>
    <row r="393" spans="1:11" ht="12.75">
      <c r="A393">
        <v>0.372</v>
      </c>
      <c r="B393">
        <f>A393*'Freq res'!$C$11/2</f>
        <v>0.7084698746100122</v>
      </c>
      <c r="C393">
        <f>A393*'Freq res'!$E$11/2</f>
        <v>0.27892514748425673</v>
      </c>
      <c r="D393">
        <f>$G$18+$G$7/$J$18*($A$18^2*'Phi(z,A)'!H382)</f>
        <v>3.429860705492092</v>
      </c>
      <c r="E393">
        <f t="shared" si="17"/>
        <v>30.872342102454596</v>
      </c>
      <c r="G393">
        <f t="shared" si="18"/>
        <v>-0.372</v>
      </c>
      <c r="H393">
        <f>G393*'Freq res'!$C$11/2</f>
        <v>-0.7084698746100122</v>
      </c>
      <c r="I393">
        <f>G393*'Freq res'!$E$11/2</f>
        <v>-0.27892514748425673</v>
      </c>
      <c r="J393">
        <f>$G$18+$G$7/$J$18*(-($A$18^2*'Phi(z,A)'!H382))</f>
        <v>2.7847473929300994</v>
      </c>
      <c r="K393">
        <f t="shared" si="19"/>
        <v>16.195726205050242</v>
      </c>
    </row>
    <row r="394" spans="1:11" ht="12.75">
      <c r="A394">
        <v>0.373</v>
      </c>
      <c r="B394">
        <f>A394*'Freq res'!$C$11/2</f>
        <v>0.7103743635202542</v>
      </c>
      <c r="C394">
        <f>A394*'Freq res'!$E$11/2</f>
        <v>0.2796749462678166</v>
      </c>
      <c r="D394">
        <f>$G$18+$G$7/$J$18*($A$18^2*'Phi(z,A)'!H383)</f>
        <v>3.4306657636995506</v>
      </c>
      <c r="E394">
        <f t="shared" si="17"/>
        <v>30.897206142004297</v>
      </c>
      <c r="G394">
        <f t="shared" si="18"/>
        <v>-0.373</v>
      </c>
      <c r="H394">
        <f>G394*'Freq res'!$C$11/2</f>
        <v>-0.7103743635202542</v>
      </c>
      <c r="I394">
        <f>G394*'Freq res'!$E$11/2</f>
        <v>-0.2796749462678166</v>
      </c>
      <c r="J394">
        <f>$G$18+$G$7/$J$18*(-($A$18^2*'Phi(z,A)'!H383))</f>
        <v>2.783942334722641</v>
      </c>
      <c r="K394">
        <f t="shared" si="19"/>
        <v>16.18269294971163</v>
      </c>
    </row>
    <row r="395" spans="1:11" ht="12.75">
      <c r="A395">
        <v>0.374</v>
      </c>
      <c r="B395">
        <f>A395*'Freq res'!$C$11/2</f>
        <v>0.7122788524304962</v>
      </c>
      <c r="C395">
        <f>A395*'Freq res'!$E$11/2</f>
        <v>0.28042474505137643</v>
      </c>
      <c r="D395">
        <f>$G$18+$G$7/$J$18*($A$18^2*'Phi(z,A)'!H384)</f>
        <v>3.431470357111244</v>
      </c>
      <c r="E395">
        <f t="shared" si="17"/>
        <v>30.922075834159465</v>
      </c>
      <c r="G395">
        <f t="shared" si="18"/>
        <v>-0.374</v>
      </c>
      <c r="H395">
        <f>G395*'Freq res'!$C$11/2</f>
        <v>-0.7122788524304962</v>
      </c>
      <c r="I395">
        <f>G395*'Freq res'!$E$11/2</f>
        <v>-0.28042474505137643</v>
      </c>
      <c r="J395">
        <f>$G$18+$G$7/$J$18*(-($A$18^2*'Phi(z,A)'!H384))</f>
        <v>2.7831377413109473</v>
      </c>
      <c r="K395">
        <f t="shared" si="19"/>
        <v>16.169677698275752</v>
      </c>
    </row>
    <row r="396" spans="1:11" ht="12.75">
      <c r="A396">
        <v>0.375</v>
      </c>
      <c r="B396">
        <f>A396*'Freq res'!$C$11/2</f>
        <v>0.7141833413407381</v>
      </c>
      <c r="C396">
        <f>A396*'Freq res'!$E$11/2</f>
        <v>0.28117454383493623</v>
      </c>
      <c r="D396">
        <f>$G$18+$G$7/$J$18*($A$18^2*'Phi(z,A)'!H385)</f>
        <v>3.4322744846809736</v>
      </c>
      <c r="E396">
        <f t="shared" si="17"/>
        <v>30.946951127965345</v>
      </c>
      <c r="G396">
        <f t="shared" si="18"/>
        <v>-0.375</v>
      </c>
      <c r="H396">
        <f>G396*'Freq res'!$C$11/2</f>
        <v>-0.7141833413407381</v>
      </c>
      <c r="I396">
        <f>G396*'Freq res'!$E$11/2</f>
        <v>-0.28117454383493623</v>
      </c>
      <c r="J396">
        <f>$G$18+$G$7/$J$18*(-($A$18^2*'Phi(z,A)'!H385))</f>
        <v>2.782333613741218</v>
      </c>
      <c r="K396">
        <f t="shared" si="19"/>
        <v>16.15668044107171</v>
      </c>
    </row>
    <row r="397" spans="1:11" ht="12.75">
      <c r="A397">
        <v>0.376</v>
      </c>
      <c r="B397">
        <f>A397*'Freq res'!$C$11/2</f>
        <v>0.71608783025098</v>
      </c>
      <c r="C397">
        <f>A397*'Freq res'!$E$11/2</f>
        <v>0.2819243426184961</v>
      </c>
      <c r="D397">
        <f>$G$18+$G$7/$J$18*($A$18^2*'Phi(z,A)'!H386)</f>
        <v>3.433078145364064</v>
      </c>
      <c r="E397">
        <f t="shared" si="17"/>
        <v>30.971831972387474</v>
      </c>
      <c r="G397">
        <f t="shared" si="18"/>
        <v>-0.376</v>
      </c>
      <c r="H397">
        <f>G397*'Freq res'!$C$11/2</f>
        <v>-0.71608783025098</v>
      </c>
      <c r="I397">
        <f>G397*'Freq res'!$E$11/2</f>
        <v>-0.2819243426184961</v>
      </c>
      <c r="J397">
        <f>$G$18+$G$7/$J$18*(-($A$18^2*'Phi(z,A)'!H386))</f>
        <v>2.7815299530581274</v>
      </c>
      <c r="K397">
        <f t="shared" si="19"/>
        <v>16.143701168396117</v>
      </c>
    </row>
    <row r="398" spans="1:11" ht="12.75">
      <c r="A398">
        <v>0.377</v>
      </c>
      <c r="B398">
        <f>A398*'Freq res'!$C$11/2</f>
        <v>0.717992319161222</v>
      </c>
      <c r="C398">
        <f>A398*'Freq res'!$E$11/2</f>
        <v>0.2826741414020559</v>
      </c>
      <c r="D398">
        <f>$G$18+$G$7/$J$18*($A$18^2*'Phi(z,A)'!H387)</f>
        <v>3.4338813381173665</v>
      </c>
      <c r="E398">
        <f t="shared" si="17"/>
        <v>30.99671831631186</v>
      </c>
      <c r="G398">
        <f t="shared" si="18"/>
        <v>-0.377</v>
      </c>
      <c r="H398">
        <f>G398*'Freq res'!$C$11/2</f>
        <v>-0.717992319161222</v>
      </c>
      <c r="I398">
        <f>G398*'Freq res'!$E$11/2</f>
        <v>-0.2826741414020559</v>
      </c>
      <c r="J398">
        <f>$G$18+$G$7/$J$18*(-($A$18^2*'Phi(z,A)'!H387))</f>
        <v>2.780726760304825</v>
      </c>
      <c r="K398">
        <f t="shared" si="19"/>
        <v>16.130739870513242</v>
      </c>
    </row>
    <row r="399" spans="1:11" ht="12.75">
      <c r="A399">
        <v>0.378</v>
      </c>
      <c r="B399">
        <f>A399*'Freq res'!$C$11/2</f>
        <v>0.719896808071464</v>
      </c>
      <c r="C399">
        <f>A399*'Freq res'!$E$11/2</f>
        <v>0.28342394018561573</v>
      </c>
      <c r="D399">
        <f>$G$18+$G$7/$J$18*($A$18^2*'Phi(z,A)'!H388)</f>
        <v>3.4346840618992633</v>
      </c>
      <c r="E399">
        <f t="shared" si="17"/>
        <v>31.021610108545303</v>
      </c>
      <c r="G399">
        <f t="shared" si="18"/>
        <v>-0.378</v>
      </c>
      <c r="H399">
        <f>G399*'Freq res'!$C$11/2</f>
        <v>-0.719896808071464</v>
      </c>
      <c r="I399">
        <f>G399*'Freq res'!$E$11/2</f>
        <v>-0.28342394018561573</v>
      </c>
      <c r="J399">
        <f>$G$18+$G$7/$J$18*(-($A$18^2*'Phi(z,A)'!H388))</f>
        <v>2.779924036522928</v>
      </c>
      <c r="K399">
        <f t="shared" si="19"/>
        <v>16.117796537655163</v>
      </c>
    </row>
    <row r="400" spans="1:11" ht="12.75">
      <c r="A400">
        <v>0.379</v>
      </c>
      <c r="B400">
        <f>A400*'Freq res'!$C$11/2</f>
        <v>0.7218012969817059</v>
      </c>
      <c r="C400">
        <f>A400*'Freq res'!$E$11/2</f>
        <v>0.2841737389691756</v>
      </c>
      <c r="D400">
        <f>$G$18+$G$7/$J$18*($A$18^2*'Phi(z,A)'!H389)</f>
        <v>3.435486315669668</v>
      </c>
      <c r="E400">
        <f t="shared" si="17"/>
        <v>31.046507297815538</v>
      </c>
      <c r="G400">
        <f t="shared" si="18"/>
        <v>-0.379</v>
      </c>
      <c r="H400">
        <f>G400*'Freq res'!$C$11/2</f>
        <v>-0.7218012969817059</v>
      </c>
      <c r="I400">
        <f>G400*'Freq res'!$E$11/2</f>
        <v>-0.2841737389691756</v>
      </c>
      <c r="J400">
        <f>$G$18+$G$7/$J$18*(-($A$18^2*'Phi(z,A)'!H389))</f>
        <v>2.7791217827525236</v>
      </c>
      <c r="K400">
        <f t="shared" si="19"/>
        <v>16.10487116002193</v>
      </c>
    </row>
    <row r="401" spans="1:11" ht="12.75">
      <c r="A401">
        <v>0.38</v>
      </c>
      <c r="B401">
        <f>A401*'Freq res'!$C$11/2</f>
        <v>0.7237057858919479</v>
      </c>
      <c r="C401">
        <f>A401*'Freq res'!$E$11/2</f>
        <v>0.2849235377527354</v>
      </c>
      <c r="D401">
        <f>$G$18+$G$7/$J$18*($A$18^2*'Phi(z,A)'!H390)</f>
        <v>3.4362880983900315</v>
      </c>
      <c r="E401">
        <f t="shared" si="17"/>
        <v>31.07140983277162</v>
      </c>
      <c r="G401">
        <f t="shared" si="18"/>
        <v>-0.38</v>
      </c>
      <c r="H401">
        <f>G401*'Freq res'!$C$11/2</f>
        <v>-0.7237057858919479</v>
      </c>
      <c r="I401">
        <f>G401*'Freq res'!$E$11/2</f>
        <v>-0.2849235377527354</v>
      </c>
      <c r="J401">
        <f>$G$18+$G$7/$J$18*(-($A$18^2*'Phi(z,A)'!H390))</f>
        <v>2.77832000003216</v>
      </c>
      <c r="K401">
        <f t="shared" si="19"/>
        <v>16.091963727781675</v>
      </c>
    </row>
    <row r="402" spans="1:11" ht="12.75">
      <c r="A402">
        <v>0.381</v>
      </c>
      <c r="B402">
        <f>A402*'Freq res'!$C$11/2</f>
        <v>0.7256102748021899</v>
      </c>
      <c r="C402">
        <f>A402*'Freq res'!$E$11/2</f>
        <v>0.28567333653629523</v>
      </c>
      <c r="D402">
        <f>$G$18+$G$7/$J$18*($A$18^2*'Phi(z,A)'!H391)</f>
        <v>3.437089409023344</v>
      </c>
      <c r="E402">
        <f t="shared" si="17"/>
        <v>31.09631766198406</v>
      </c>
      <c r="G402">
        <f t="shared" si="18"/>
        <v>-0.381</v>
      </c>
      <c r="H402">
        <f>G402*'Freq res'!$C$11/2</f>
        <v>-0.7256102748021899</v>
      </c>
      <c r="I402">
        <f>G402*'Freq res'!$E$11/2</f>
        <v>-0.28567333653629523</v>
      </c>
      <c r="J402">
        <f>$G$18+$G$7/$J$18*(-($A$18^2*'Phi(z,A)'!H391))</f>
        <v>2.7775186893988475</v>
      </c>
      <c r="K402">
        <f t="shared" si="19"/>
        <v>16.079074231070805</v>
      </c>
    </row>
    <row r="403" spans="1:11" ht="12.75">
      <c r="A403">
        <v>0.382</v>
      </c>
      <c r="B403">
        <f>A403*'Freq res'!$C$11/2</f>
        <v>0.7275147637124318</v>
      </c>
      <c r="C403">
        <f>A403*'Freq res'!$E$11/2</f>
        <v>0.2864231353198551</v>
      </c>
      <c r="D403">
        <f>$G$18+$G$7/$J$18*($A$18^2*'Phi(z,A)'!H392)</f>
        <v>3.4378902465341388</v>
      </c>
      <c r="E403">
        <f t="shared" si="17"/>
        <v>31.121230733945154</v>
      </c>
      <c r="G403">
        <f t="shared" si="18"/>
        <v>-0.382</v>
      </c>
      <c r="H403">
        <f>G403*'Freq res'!$C$11/2</f>
        <v>-0.7275147637124318</v>
      </c>
      <c r="I403">
        <f>G403*'Freq res'!$E$11/2</f>
        <v>-0.2864231353198551</v>
      </c>
      <c r="J403">
        <f>$G$18+$G$7/$J$18*(-($A$18^2*'Phi(z,A)'!H392))</f>
        <v>2.7767178518880526</v>
      </c>
      <c r="K403">
        <f t="shared" si="19"/>
        <v>16.0662026599941</v>
      </c>
    </row>
    <row r="404" spans="1:11" ht="12.75">
      <c r="A404">
        <v>0.383</v>
      </c>
      <c r="B404">
        <f>A404*'Freq res'!$C$11/2</f>
        <v>0.7294192526226738</v>
      </c>
      <c r="C404">
        <f>A404*'Freq res'!$E$11/2</f>
        <v>0.2871729341034149</v>
      </c>
      <c r="D404">
        <f>$G$18+$G$7/$J$18*($A$18^2*'Phi(z,A)'!H393)</f>
        <v>3.4386906098884937</v>
      </c>
      <c r="E404">
        <f t="shared" si="17"/>
        <v>31.146148997069176</v>
      </c>
      <c r="G404">
        <f t="shared" si="18"/>
        <v>-0.383</v>
      </c>
      <c r="H404">
        <f>G404*'Freq res'!$C$11/2</f>
        <v>-0.7294192526226738</v>
      </c>
      <c r="I404">
        <f>G404*'Freq res'!$E$11/2</f>
        <v>-0.2871729341034149</v>
      </c>
      <c r="J404">
        <f>$G$18+$G$7/$J$18*(-($A$18^2*'Phi(z,A)'!H393))</f>
        <v>2.7759174885336977</v>
      </c>
      <c r="K404">
        <f t="shared" si="19"/>
        <v>16.053349004624916</v>
      </c>
    </row>
    <row r="405" spans="1:11" ht="12.75">
      <c r="A405">
        <v>0.384</v>
      </c>
      <c r="B405">
        <f>A405*'Freq res'!$C$11/2</f>
        <v>0.7313237415329158</v>
      </c>
      <c r="C405">
        <f>A405*'Freq res'!$E$11/2</f>
        <v>0.28792273288697473</v>
      </c>
      <c r="D405">
        <f>$G$18+$G$7/$J$18*($A$18^2*'Phi(z,A)'!H394)</f>
        <v>3.4394904980540373</v>
      </c>
      <c r="E405">
        <f aca="true" t="shared" si="20" ref="E405:E468">EXP(D405)</f>
        <v>31.171072399692715</v>
      </c>
      <c r="G405">
        <f aca="true" t="shared" si="21" ref="G405:G468">-A405</f>
        <v>-0.384</v>
      </c>
      <c r="H405">
        <f>G405*'Freq res'!$C$11/2</f>
        <v>-0.7313237415329158</v>
      </c>
      <c r="I405">
        <f>G405*'Freq res'!$E$11/2</f>
        <v>-0.28792273288697473</v>
      </c>
      <c r="J405">
        <f>$G$18+$G$7/$J$18*(-($A$18^2*'Phi(z,A)'!H394))</f>
        <v>2.775117600368154</v>
      </c>
      <c r="K405">
        <f aca="true" t="shared" si="22" ref="K405:K468">EXP(J405)</f>
        <v>16.04051325500527</v>
      </c>
    </row>
    <row r="406" spans="1:11" ht="12.75">
      <c r="A406">
        <v>0.385</v>
      </c>
      <c r="B406">
        <f>A406*'Freq res'!$C$11/2</f>
        <v>0.7332282304431578</v>
      </c>
      <c r="C406">
        <f>A406*'Freq res'!$E$11/2</f>
        <v>0.2886725316705345</v>
      </c>
      <c r="D406">
        <f>$G$18+$G$7/$J$18*($A$18^2*'Phi(z,A)'!H395)</f>
        <v>3.4402899099999487</v>
      </c>
      <c r="E406">
        <f t="shared" si="20"/>
        <v>31.196000890074835</v>
      </c>
      <c r="G406">
        <f t="shared" si="21"/>
        <v>-0.385</v>
      </c>
      <c r="H406">
        <f>G406*'Freq res'!$C$11/2</f>
        <v>-0.7332282304431578</v>
      </c>
      <c r="I406">
        <f>G406*'Freq res'!$E$11/2</f>
        <v>-0.2886725316705345</v>
      </c>
      <c r="J406">
        <f>$G$18+$G$7/$J$18*(-($A$18^2*'Phi(z,A)'!H395))</f>
        <v>2.7743181884222428</v>
      </c>
      <c r="K406">
        <f t="shared" si="22"/>
        <v>16.02769540114603</v>
      </c>
    </row>
    <row r="407" spans="1:11" ht="12.75">
      <c r="A407">
        <v>0.386</v>
      </c>
      <c r="B407">
        <f>A407*'Freq res'!$C$11/2</f>
        <v>0.7351327193533997</v>
      </c>
      <c r="C407">
        <f>A407*'Freq res'!$E$11/2</f>
        <v>0.2894223304540944</v>
      </c>
      <c r="D407">
        <f>$G$18+$G$7/$J$18*($A$18^2*'Phi(z,A)'!H396)</f>
        <v>3.4410888446969627</v>
      </c>
      <c r="E407">
        <f t="shared" si="20"/>
        <v>31.220934416397398</v>
      </c>
      <c r="G407">
        <f t="shared" si="21"/>
        <v>-0.386</v>
      </c>
      <c r="H407">
        <f>G407*'Freq res'!$C$11/2</f>
        <v>-0.7351327193533997</v>
      </c>
      <c r="I407">
        <f>G407*'Freq res'!$E$11/2</f>
        <v>-0.2894223304540944</v>
      </c>
      <c r="J407">
        <f>$G$18+$G$7/$J$18*(-($A$18^2*'Phi(z,A)'!H396))</f>
        <v>2.7735192537252287</v>
      </c>
      <c r="K407">
        <f t="shared" si="22"/>
        <v>16.014895433027053</v>
      </c>
    </row>
    <row r="408" spans="1:11" ht="12.75">
      <c r="A408">
        <v>0.387</v>
      </c>
      <c r="B408">
        <f>A408*'Freq res'!$C$11/2</f>
        <v>0.7370372082636417</v>
      </c>
      <c r="C408">
        <f>A408*'Freq res'!$E$11/2</f>
        <v>0.29017212923765423</v>
      </c>
      <c r="D408">
        <f>$G$18+$G$7/$J$18*($A$18^2*'Phi(z,A)'!H397)</f>
        <v>3.4418873011173723</v>
      </c>
      <c r="E408">
        <f t="shared" si="20"/>
        <v>31.245872926765287</v>
      </c>
      <c r="G408">
        <f t="shared" si="21"/>
        <v>-0.387</v>
      </c>
      <c r="H408">
        <f>G408*'Freq res'!$C$11/2</f>
        <v>-0.7370372082636417</v>
      </c>
      <c r="I408">
        <f>G408*'Freq res'!$E$11/2</f>
        <v>-0.29017212923765423</v>
      </c>
      <c r="J408">
        <f>$G$18+$G$7/$J$18*(-($A$18^2*'Phi(z,A)'!H397))</f>
        <v>2.772720797304819</v>
      </c>
      <c r="K408">
        <f t="shared" si="22"/>
        <v>16.002113340597333</v>
      </c>
    </row>
    <row r="409" spans="1:11" ht="12.75">
      <c r="A409">
        <v>0.388</v>
      </c>
      <c r="B409">
        <f>A409*'Freq res'!$C$11/2</f>
        <v>0.7389416971738837</v>
      </c>
      <c r="C409">
        <f>A409*'Freq res'!$E$11/2</f>
        <v>0.290921928021214</v>
      </c>
      <c r="D409">
        <f>$G$18+$G$7/$J$18*($A$18^2*'Phi(z,A)'!H398)</f>
        <v>3.442685278235033</v>
      </c>
      <c r="E409">
        <f t="shared" si="20"/>
        <v>31.270816369206727</v>
      </c>
      <c r="G409">
        <f t="shared" si="21"/>
        <v>-0.388</v>
      </c>
      <c r="H409">
        <f>G409*'Freq res'!$C$11/2</f>
        <v>-0.7389416971738837</v>
      </c>
      <c r="I409">
        <f>G409*'Freq res'!$E$11/2</f>
        <v>-0.290921928021214</v>
      </c>
      <c r="J409">
        <f>$G$18+$G$7/$J$18*(-($A$18^2*'Phi(z,A)'!H398))</f>
        <v>2.7719228201871586</v>
      </c>
      <c r="K409">
        <f t="shared" si="22"/>
        <v>15.989349113775111</v>
      </c>
    </row>
    <row r="410" spans="1:11" ht="12.75">
      <c r="A410">
        <v>0.389</v>
      </c>
      <c r="B410">
        <f>A410*'Freq res'!$C$11/2</f>
        <v>0.7408461860841257</v>
      </c>
      <c r="C410">
        <f>A410*'Freq res'!$E$11/2</f>
        <v>0.2916717268047739</v>
      </c>
      <c r="D410">
        <f>$G$18+$G$7/$J$18*($A$18^2*'Phi(z,A)'!H399)</f>
        <v>3.4434827750253625</v>
      </c>
      <c r="E410">
        <f t="shared" si="20"/>
        <v>31.295764691673444</v>
      </c>
      <c r="G410">
        <f t="shared" si="21"/>
        <v>-0.389</v>
      </c>
      <c r="H410">
        <f>G410*'Freq res'!$C$11/2</f>
        <v>-0.7408461860841257</v>
      </c>
      <c r="I410">
        <f>G410*'Freq res'!$E$11/2</f>
        <v>-0.2916717268047739</v>
      </c>
      <c r="J410">
        <f>$G$18+$G$7/$J$18*(-($A$18^2*'Phi(z,A)'!H399))</f>
        <v>2.771125323396829</v>
      </c>
      <c r="K410">
        <f t="shared" si="22"/>
        <v>15.976602742448083</v>
      </c>
    </row>
    <row r="411" spans="1:11" ht="12.75">
      <c r="A411">
        <v>0.39</v>
      </c>
      <c r="B411">
        <f>A411*'Freq res'!$C$11/2</f>
        <v>0.7427506749943676</v>
      </c>
      <c r="C411">
        <f>A411*'Freq res'!$E$11/2</f>
        <v>0.29242152558833373</v>
      </c>
      <c r="D411">
        <f>$G$18+$G$7/$J$18*($A$18^2*'Phi(z,A)'!H400)</f>
        <v>3.4442797904653495</v>
      </c>
      <c r="E411">
        <f t="shared" si="20"/>
        <v>31.32071784204104</v>
      </c>
      <c r="G411">
        <f t="shared" si="21"/>
        <v>-0.39</v>
      </c>
      <c r="H411">
        <f>G411*'Freq res'!$C$11/2</f>
        <v>-0.7427506749943676</v>
      </c>
      <c r="I411">
        <f>G411*'Freq res'!$E$11/2</f>
        <v>-0.29242152558833373</v>
      </c>
      <c r="J411">
        <f>$G$18+$G$7/$J$18*(-($A$18^2*'Phi(z,A)'!H400))</f>
        <v>2.770328307956842</v>
      </c>
      <c r="K411">
        <f t="shared" si="22"/>
        <v>15.963874216473478</v>
      </c>
    </row>
    <row r="412" spans="1:11" ht="12.75">
      <c r="A412">
        <v>0.391</v>
      </c>
      <c r="B412">
        <f>A412*'Freq res'!$C$11/2</f>
        <v>0.7446551639046096</v>
      </c>
      <c r="C412">
        <f>A412*'Freq res'!$E$11/2</f>
        <v>0.2931713243718935</v>
      </c>
      <c r="D412">
        <f>$G$18+$G$7/$J$18*($A$18^2*'Phi(z,A)'!H401)</f>
        <v>3.4450763235335504</v>
      </c>
      <c r="E412">
        <f t="shared" si="20"/>
        <v>31.345675768109157</v>
      </c>
      <c r="G412">
        <f t="shared" si="21"/>
        <v>-0.391</v>
      </c>
      <c r="H412">
        <f>G412*'Freq res'!$C$11/2</f>
        <v>-0.7446551639046096</v>
      </c>
      <c r="I412">
        <f>G412*'Freq res'!$E$11/2</f>
        <v>-0.2931713243718935</v>
      </c>
      <c r="J412">
        <f>$G$18+$G$7/$J$18*(-($A$18^2*'Phi(z,A)'!H401))</f>
        <v>2.769531774888641</v>
      </c>
      <c r="K412">
        <f t="shared" si="22"/>
        <v>15.951163525678266</v>
      </c>
    </row>
    <row r="413" spans="1:11" ht="12.75">
      <c r="A413">
        <v>0.392</v>
      </c>
      <c r="B413">
        <f>A413*'Freq res'!$C$11/2</f>
        <v>0.7465596528148516</v>
      </c>
      <c r="C413">
        <f>A413*'Freq res'!$E$11/2</f>
        <v>0.2939211231554534</v>
      </c>
      <c r="D413">
        <f>$G$18+$G$7/$J$18*($A$18^2*'Phi(z,A)'!H402)</f>
        <v>3.4458723732100975</v>
      </c>
      <c r="E413">
        <f t="shared" si="20"/>
        <v>31.37063841760181</v>
      </c>
      <c r="G413">
        <f t="shared" si="21"/>
        <v>-0.392</v>
      </c>
      <c r="H413">
        <f>G413*'Freq res'!$C$11/2</f>
        <v>-0.7465596528148516</v>
      </c>
      <c r="I413">
        <f>G413*'Freq res'!$E$11/2</f>
        <v>-0.2939211231554534</v>
      </c>
      <c r="J413">
        <f>$G$18+$G$7/$J$18*(-($A$18^2*'Phi(z,A)'!H402))</f>
        <v>2.768735725212094</v>
      </c>
      <c r="K413">
        <f t="shared" si="22"/>
        <v>15.938470659859249</v>
      </c>
    </row>
    <row r="414" spans="1:11" ht="12.75">
      <c r="A414">
        <v>0.393</v>
      </c>
      <c r="B414">
        <f>A414*'Freq res'!$C$11/2</f>
        <v>0.7484641417250936</v>
      </c>
      <c r="C414">
        <f>A414*'Freq res'!$E$11/2</f>
        <v>0.2946709219390132</v>
      </c>
      <c r="D414">
        <f>$G$18+$G$7/$J$18*($A$18^2*'Phi(z,A)'!H403)</f>
        <v>3.446667938476699</v>
      </c>
      <c r="E414">
        <f t="shared" si="20"/>
        <v>31.395605738167628</v>
      </c>
      <c r="G414">
        <f t="shared" si="21"/>
        <v>-0.393</v>
      </c>
      <c r="H414">
        <f>G414*'Freq res'!$C$11/2</f>
        <v>-0.7484641417250936</v>
      </c>
      <c r="I414">
        <f>G414*'Freq res'!$E$11/2</f>
        <v>-0.2946709219390132</v>
      </c>
      <c r="J414">
        <f>$G$18+$G$7/$J$18*(-($A$18^2*'Phi(z,A)'!H403))</f>
        <v>2.7679401599454923</v>
      </c>
      <c r="K414">
        <f t="shared" si="22"/>
        <v>15.925795608783238</v>
      </c>
    </row>
    <row r="415" spans="1:11" ht="12.75">
      <c r="A415">
        <v>0.394</v>
      </c>
      <c r="B415">
        <f>A415*'Freq res'!$C$11/2</f>
        <v>0.7503686306353355</v>
      </c>
      <c r="C415">
        <f>A415*'Freq res'!$E$11/2</f>
        <v>0.295420720722573</v>
      </c>
      <c r="D415">
        <f>$G$18+$G$7/$J$18*($A$18^2*'Phi(z,A)'!H404)</f>
        <v>3.447463018316644</v>
      </c>
      <c r="E415">
        <f t="shared" si="20"/>
        <v>31.420577677380116</v>
      </c>
      <c r="G415">
        <f t="shared" si="21"/>
        <v>-0.394</v>
      </c>
      <c r="H415">
        <f>G415*'Freq res'!$C$11/2</f>
        <v>-0.7503686306353355</v>
      </c>
      <c r="I415">
        <f>G415*'Freq res'!$E$11/2</f>
        <v>-0.295420720722573</v>
      </c>
      <c r="J415">
        <f>$G$18+$G$7/$J$18*(-($A$18^2*'Phi(z,A)'!H404))</f>
        <v>2.7671450801055473</v>
      </c>
      <c r="K415">
        <f t="shared" si="22"/>
        <v>15.913138362187185</v>
      </c>
    </row>
    <row r="416" spans="1:11" ht="12.75">
      <c r="A416">
        <v>0.395</v>
      </c>
      <c r="B416">
        <f>A416*'Freq res'!$C$11/2</f>
        <v>0.7522731195455775</v>
      </c>
      <c r="C416">
        <f>A416*'Freq res'!$E$11/2</f>
        <v>0.2961705195061329</v>
      </c>
      <c r="D416">
        <f>$G$18+$G$7/$J$18*($A$18^2*'Phi(z,A)'!H405)</f>
        <v>3.4482576117148045</v>
      </c>
      <c r="E416">
        <f t="shared" si="20"/>
        <v>31.445554182737943</v>
      </c>
      <c r="G416">
        <f t="shared" si="21"/>
        <v>-0.395</v>
      </c>
      <c r="H416">
        <f>G416*'Freq res'!$C$11/2</f>
        <v>-0.7522731195455775</v>
      </c>
      <c r="I416">
        <f>G416*'Freq res'!$E$11/2</f>
        <v>-0.2961705195061329</v>
      </c>
      <c r="J416">
        <f>$G$18+$G$7/$J$18*(-($A$18^2*'Phi(z,A)'!H405))</f>
        <v>2.766350486707387</v>
      </c>
      <c r="K416">
        <f t="shared" si="22"/>
        <v>15.900498909778323</v>
      </c>
    </row>
    <row r="417" spans="1:11" ht="12.75">
      <c r="A417">
        <v>0.396</v>
      </c>
      <c r="B417">
        <f>A417*'Freq res'!$C$11/2</f>
        <v>0.7541776084558195</v>
      </c>
      <c r="C417">
        <f>A417*'Freq res'!$E$11/2</f>
        <v>0.2969203182896927</v>
      </c>
      <c r="D417">
        <f>$G$18+$G$7/$J$18*($A$18^2*'Phi(z,A)'!H406)</f>
        <v>3.449051717657638</v>
      </c>
      <c r="E417">
        <f t="shared" si="20"/>
        <v>31.470535201665182</v>
      </c>
      <c r="G417">
        <f t="shared" si="21"/>
        <v>-0.396</v>
      </c>
      <c r="H417">
        <f>G417*'Freq res'!$C$11/2</f>
        <v>-0.7541776084558195</v>
      </c>
      <c r="I417">
        <f>G417*'Freq res'!$E$11/2</f>
        <v>-0.2969203182896927</v>
      </c>
      <c r="J417">
        <f>$G$18+$G$7/$J$18*(-($A$18^2*'Phi(z,A)'!H406))</f>
        <v>2.7655563807645533</v>
      </c>
      <c r="K417">
        <f t="shared" si="22"/>
        <v>15.887877241234321</v>
      </c>
    </row>
    <row r="418" spans="1:11" ht="12.75">
      <c r="A418">
        <v>0.397</v>
      </c>
      <c r="B418">
        <f>A418*'Freq res'!$C$11/2</f>
        <v>0.7560820973660615</v>
      </c>
      <c r="C418">
        <f>A418*'Freq res'!$E$11/2</f>
        <v>0.2976701170732525</v>
      </c>
      <c r="D418">
        <f>$G$18+$G$7/$J$18*($A$18^2*'Phi(z,A)'!H407)</f>
        <v>3.449845335133192</v>
      </c>
      <c r="E418">
        <f t="shared" si="20"/>
        <v>31.495520681511604</v>
      </c>
      <c r="G418">
        <f t="shared" si="21"/>
        <v>-0.397</v>
      </c>
      <c r="H418">
        <f>G418*'Freq res'!$C$11/2</f>
        <v>-0.7560820973660615</v>
      </c>
      <c r="I418">
        <f>G418*'Freq res'!$E$11/2</f>
        <v>-0.2976701170732525</v>
      </c>
      <c r="J418">
        <f>$G$18+$G$7/$J$18*(-($A$18^2*'Phi(z,A)'!H407))</f>
        <v>2.7647627632889993</v>
      </c>
      <c r="K418">
        <f t="shared" si="22"/>
        <v>15.875273346203423</v>
      </c>
    </row>
    <row r="419" spans="1:11" ht="12.75">
      <c r="A419">
        <v>0.398</v>
      </c>
      <c r="B419">
        <f>A419*'Freq res'!$C$11/2</f>
        <v>0.7579865862763033</v>
      </c>
      <c r="C419">
        <f>A419*'Freq res'!$E$11/2</f>
        <v>0.2984199158568123</v>
      </c>
      <c r="D419">
        <f>$G$18+$G$7/$J$18*($A$18^2*'Phi(z,A)'!H408)</f>
        <v>3.4506384631311064</v>
      </c>
      <c r="E419">
        <f t="shared" si="20"/>
        <v>31.52051056955294</v>
      </c>
      <c r="G419">
        <f t="shared" si="21"/>
        <v>-0.398</v>
      </c>
      <c r="H419">
        <f>G419*'Freq res'!$C$11/2</f>
        <v>-0.7579865862763033</v>
      </c>
      <c r="I419">
        <f>G419*'Freq res'!$E$11/2</f>
        <v>-0.2984199158568123</v>
      </c>
      <c r="J419">
        <f>$G$18+$G$7/$J$18*(-($A$18^2*'Phi(z,A)'!H408))</f>
        <v>2.763969635291085</v>
      </c>
      <c r="K419">
        <f t="shared" si="22"/>
        <v>15.86268721430458</v>
      </c>
    </row>
    <row r="420" spans="1:11" ht="12.75">
      <c r="A420">
        <v>0.399</v>
      </c>
      <c r="B420">
        <f>A420*'Freq res'!$C$11/2</f>
        <v>0.7598910751865453</v>
      </c>
      <c r="C420">
        <f>A420*'Freq res'!$E$11/2</f>
        <v>0.2991697146403722</v>
      </c>
      <c r="D420">
        <f>$G$18+$G$7/$J$18*($A$18^2*'Phi(z,A)'!H409)</f>
        <v>3.451431100642616</v>
      </c>
      <c r="E420">
        <f t="shared" si="20"/>
        <v>31.545504812991158</v>
      </c>
      <c r="G420">
        <f t="shared" si="21"/>
        <v>-0.399</v>
      </c>
      <c r="H420">
        <f>G420*'Freq res'!$C$11/2</f>
        <v>-0.7598910751865453</v>
      </c>
      <c r="I420">
        <f>G420*'Freq res'!$E$11/2</f>
        <v>-0.2991697146403722</v>
      </c>
      <c r="J420">
        <f>$G$18+$G$7/$J$18*(-($A$18^2*'Phi(z,A)'!H409))</f>
        <v>2.7631769977795755</v>
      </c>
      <c r="K420">
        <f t="shared" si="22"/>
        <v>15.850118835127612</v>
      </c>
    </row>
    <row r="421" spans="1:11" ht="12.75">
      <c r="A421">
        <v>0.4</v>
      </c>
      <c r="B421">
        <f>A421*'Freq res'!$C$11/2</f>
        <v>0.7617955640967873</v>
      </c>
      <c r="C421">
        <f>A421*'Freq res'!$E$11/2</f>
        <v>0.299919513423932</v>
      </c>
      <c r="D421">
        <f>$G$18+$G$7/$J$18*($A$18^2*'Phi(z,A)'!H410)</f>
        <v>3.452223246660554</v>
      </c>
      <c r="E421">
        <f t="shared" si="20"/>
        <v>31.57050335895472</v>
      </c>
      <c r="G421">
        <f t="shared" si="21"/>
        <v>-0.4</v>
      </c>
      <c r="H421">
        <f>G421*'Freq res'!$C$11/2</f>
        <v>-0.7617955640967873</v>
      </c>
      <c r="I421">
        <f>G421*'Freq res'!$E$11/2</f>
        <v>-0.299919513423932</v>
      </c>
      <c r="J421">
        <f>$G$18+$G$7/$J$18*(-($A$18^2*'Phi(z,A)'!H410))</f>
        <v>2.7623848517616376</v>
      </c>
      <c r="K421">
        <f t="shared" si="22"/>
        <v>15.837568198233331</v>
      </c>
    </row>
    <row r="422" spans="1:11" ht="12.75">
      <c r="A422">
        <v>0.401</v>
      </c>
      <c r="B422">
        <f>A422*'Freq res'!$C$11/2</f>
        <v>0.7637000530070293</v>
      </c>
      <c r="C422">
        <f>A422*'Freq res'!$E$11/2</f>
        <v>0.3006693122074918</v>
      </c>
      <c r="D422">
        <f>$G$18+$G$7/$J$18*($A$18^2*'Phi(z,A)'!H411)</f>
        <v>3.4530149001793555</v>
      </c>
      <c r="E422">
        <f t="shared" si="20"/>
        <v>31.595506154498914</v>
      </c>
      <c r="G422">
        <f t="shared" si="21"/>
        <v>-0.401</v>
      </c>
      <c r="H422">
        <f>G422*'Freq res'!$C$11/2</f>
        <v>-0.7637000530070293</v>
      </c>
      <c r="I422">
        <f>G422*'Freq res'!$E$11/2</f>
        <v>-0.3006693122074918</v>
      </c>
      <c r="J422">
        <f>$G$18+$G$7/$J$18*(-($A$18^2*'Phi(z,A)'!H411))</f>
        <v>2.761593198242836</v>
      </c>
      <c r="K422">
        <f t="shared" si="22"/>
        <v>15.825035293153688</v>
      </c>
    </row>
    <row r="423" spans="1:11" ht="12.75">
      <c r="A423">
        <v>0.402</v>
      </c>
      <c r="B423">
        <f>A423*'Freq res'!$C$11/2</f>
        <v>0.7656045419172712</v>
      </c>
      <c r="C423">
        <f>A423*'Freq res'!$E$11/2</f>
        <v>0.3014191109910517</v>
      </c>
      <c r="D423">
        <f>$G$18+$G$7/$J$18*($A$18^2*'Phi(z,A)'!H412)</f>
        <v>3.4538060601950606</v>
      </c>
      <c r="E423">
        <f t="shared" si="20"/>
        <v>31.620513146606058</v>
      </c>
      <c r="G423">
        <f t="shared" si="21"/>
        <v>-0.402</v>
      </c>
      <c r="H423">
        <f>G423*'Freq res'!$C$11/2</f>
        <v>-0.7656045419172712</v>
      </c>
      <c r="I423">
        <f>G423*'Freq res'!$E$11/2</f>
        <v>-0.3014191109910517</v>
      </c>
      <c r="J423">
        <f>$G$18+$G$7/$J$18*(-($A$18^2*'Phi(z,A)'!H412))</f>
        <v>2.7608020382271308</v>
      </c>
      <c r="K423">
        <f t="shared" si="22"/>
        <v>15.812520109391919</v>
      </c>
    </row>
    <row r="424" spans="1:11" ht="12.75">
      <c r="A424">
        <v>0.403</v>
      </c>
      <c r="B424">
        <f>A424*'Freq res'!$C$11/2</f>
        <v>0.7675090308275132</v>
      </c>
      <c r="C424">
        <f>A424*'Freq res'!$E$11/2</f>
        <v>0.3021689097746115</v>
      </c>
      <c r="D424">
        <f>$G$18+$G$7/$J$18*($A$18^2*'Phi(z,A)'!H413)</f>
        <v>3.4545967257053154</v>
      </c>
      <c r="E424">
        <f t="shared" si="20"/>
        <v>31.645524282185793</v>
      </c>
      <c r="G424">
        <f t="shared" si="21"/>
        <v>-0.403</v>
      </c>
      <c r="H424">
        <f>G424*'Freq res'!$C$11/2</f>
        <v>-0.7675090308275132</v>
      </c>
      <c r="I424">
        <f>G424*'Freq res'!$E$11/2</f>
        <v>-0.3021689097746115</v>
      </c>
      <c r="J424">
        <f>$G$18+$G$7/$J$18*(-($A$18^2*'Phi(z,A)'!H413))</f>
        <v>2.760011372716876</v>
      </c>
      <c r="K424">
        <f t="shared" si="22"/>
        <v>15.800022636422703</v>
      </c>
    </row>
    <row r="425" spans="1:11" ht="12.75">
      <c r="A425">
        <v>0.404</v>
      </c>
      <c r="B425">
        <f>A425*'Freq res'!$C$11/2</f>
        <v>0.7694135197377552</v>
      </c>
      <c r="C425">
        <f>A425*'Freq res'!$E$11/2</f>
        <v>0.3029187085581713</v>
      </c>
      <c r="D425">
        <f>$G$18+$G$7/$J$18*($A$18^2*'Phi(z,A)'!H414)</f>
        <v>3.4553868957093776</v>
      </c>
      <c r="E425">
        <f t="shared" si="20"/>
        <v>31.67053950807541</v>
      </c>
      <c r="G425">
        <f t="shared" si="21"/>
        <v>-0.404</v>
      </c>
      <c r="H425">
        <f>G425*'Freq res'!$C$11/2</f>
        <v>-0.7694135197377552</v>
      </c>
      <c r="I425">
        <f>G425*'Freq res'!$E$11/2</f>
        <v>-0.3029187085581713</v>
      </c>
      <c r="J425">
        <f>$G$18+$G$7/$J$18*(-($A$18^2*'Phi(z,A)'!H414))</f>
        <v>2.759221202712814</v>
      </c>
      <c r="K425">
        <f t="shared" si="22"/>
        <v>15.787542863692263</v>
      </c>
    </row>
    <row r="426" spans="1:11" ht="12.75">
      <c r="A426">
        <v>0.405</v>
      </c>
      <c r="B426">
        <f>A426*'Freq res'!$C$11/2</f>
        <v>0.7713180086479972</v>
      </c>
      <c r="C426">
        <f>A426*'Freq res'!$E$11/2</f>
        <v>0.3036685073417312</v>
      </c>
      <c r="D426">
        <f>$G$18+$G$7/$J$18*($A$18^2*'Phi(z,A)'!H415)</f>
        <v>3.456176569208118</v>
      </c>
      <c r="E426">
        <f t="shared" si="20"/>
        <v>31.695558771040076</v>
      </c>
      <c r="G426">
        <f t="shared" si="21"/>
        <v>-0.405</v>
      </c>
      <c r="H426">
        <f>G426*'Freq res'!$C$11/2</f>
        <v>-0.7713180086479972</v>
      </c>
      <c r="I426">
        <f>G426*'Freq res'!$E$11/2</f>
        <v>-0.3036685073417312</v>
      </c>
      <c r="J426">
        <f>$G$18+$G$7/$J$18*(-($A$18^2*'Phi(z,A)'!H415))</f>
        <v>2.7584315292140733</v>
      </c>
      <c r="K426">
        <f t="shared" si="22"/>
        <v>15.775080780618545</v>
      </c>
    </row>
    <row r="427" spans="1:11" ht="12.75">
      <c r="A427">
        <v>0.406</v>
      </c>
      <c r="B427">
        <f>A427*'Freq res'!$C$11/2</f>
        <v>0.7732224975582391</v>
      </c>
      <c r="C427">
        <f>A427*'Freq res'!$E$11/2</f>
        <v>0.30441830612529097</v>
      </c>
      <c r="D427">
        <f>$G$18+$G$7/$J$18*($A$18^2*'Phi(z,A)'!H416)</f>
        <v>3.456965745204025</v>
      </c>
      <c r="E427">
        <f t="shared" si="20"/>
        <v>31.720582017773165</v>
      </c>
      <c r="G427">
        <f t="shared" si="21"/>
        <v>-0.406</v>
      </c>
      <c r="H427">
        <f>G427*'Freq res'!$C$11/2</f>
        <v>-0.7732224975582391</v>
      </c>
      <c r="I427">
        <f>G427*'Freq res'!$E$11/2</f>
        <v>-0.30441830612529097</v>
      </c>
      <c r="J427">
        <f>$G$18+$G$7/$J$18*(-($A$18^2*'Phi(z,A)'!H416))</f>
        <v>2.7576423532181664</v>
      </c>
      <c r="K427">
        <f t="shared" si="22"/>
        <v>15.762636376591322</v>
      </c>
    </row>
    <row r="428" spans="1:11" ht="12.75">
      <c r="A428">
        <v>0.407</v>
      </c>
      <c r="B428">
        <f>A428*'Freq res'!$C$11/2</f>
        <v>0.775126986468481</v>
      </c>
      <c r="C428">
        <f>A428*'Freq res'!$E$11/2</f>
        <v>0.30516810490885077</v>
      </c>
      <c r="D428">
        <f>$G$18+$G$7/$J$18*($A$18^2*'Phi(z,A)'!H417)</f>
        <v>3.4577544227012043</v>
      </c>
      <c r="E428">
        <f t="shared" si="20"/>
        <v>31.745609194896453</v>
      </c>
      <c r="G428">
        <f t="shared" si="21"/>
        <v>-0.407</v>
      </c>
      <c r="H428">
        <f>G428*'Freq res'!$C$11/2</f>
        <v>-0.775126986468481</v>
      </c>
      <c r="I428">
        <f>G428*'Freq res'!$E$11/2</f>
        <v>-0.30516810490885077</v>
      </c>
      <c r="J428">
        <f>$G$18+$G$7/$J$18*(-($A$18^2*'Phi(z,A)'!H417))</f>
        <v>2.756853675720987</v>
      </c>
      <c r="K428">
        <f t="shared" si="22"/>
        <v>15.75020964097239</v>
      </c>
    </row>
    <row r="429" spans="1:11" ht="12.75">
      <c r="A429">
        <v>0.408</v>
      </c>
      <c r="B429">
        <f>A429*'Freq res'!$C$11/2</f>
        <v>0.777031475378723</v>
      </c>
      <c r="C429">
        <f>A429*'Freq res'!$E$11/2</f>
        <v>0.3059179036924106</v>
      </c>
      <c r="D429">
        <f>$G$18+$G$7/$J$18*($A$18^2*'Phi(z,A)'!H418)</f>
        <v>3.4585426007053863</v>
      </c>
      <c r="E429">
        <f t="shared" si="20"/>
        <v>31.77064024896052</v>
      </c>
      <c r="G429">
        <f t="shared" si="21"/>
        <v>-0.408</v>
      </c>
      <c r="H429">
        <f>G429*'Freq res'!$C$11/2</f>
        <v>-0.777031475378723</v>
      </c>
      <c r="I429">
        <f>G429*'Freq res'!$E$11/2</f>
        <v>-0.3059179036924106</v>
      </c>
      <c r="J429">
        <f>$G$18+$G$7/$J$18*(-($A$18^2*'Phi(z,A)'!H418))</f>
        <v>2.756065497716805</v>
      </c>
      <c r="K429">
        <f t="shared" si="22"/>
        <v>15.737800563095638</v>
      </c>
    </row>
    <row r="430" spans="1:11" ht="12.75">
      <c r="A430">
        <v>0.409</v>
      </c>
      <c r="B430">
        <f>A430*'Freq res'!$C$11/2</f>
        <v>0.7789359642889649</v>
      </c>
      <c r="C430">
        <f>A430*'Freq res'!$E$11/2</f>
        <v>0.30666770247597047</v>
      </c>
      <c r="D430">
        <f>$G$18+$G$7/$J$18*($A$18^2*'Phi(z,A)'!H419)</f>
        <v>3.4593302782239257</v>
      </c>
      <c r="E430">
        <f t="shared" si="20"/>
        <v>31.795675126444937</v>
      </c>
      <c r="G430">
        <f t="shared" si="21"/>
        <v>-0.409</v>
      </c>
      <c r="H430">
        <f>G430*'Freq res'!$C$11/2</f>
        <v>-0.7789359642889649</v>
      </c>
      <c r="I430">
        <f>G430*'Freq res'!$E$11/2</f>
        <v>-0.30666770247597047</v>
      </c>
      <c r="J430">
        <f>$G$18+$G$7/$J$18*(-($A$18^2*'Phi(z,A)'!H419))</f>
        <v>2.7552778201982657</v>
      </c>
      <c r="K430">
        <f t="shared" si="22"/>
        <v>15.725409132267249</v>
      </c>
    </row>
    <row r="431" spans="1:11" ht="12.75">
      <c r="A431">
        <v>0.41</v>
      </c>
      <c r="B431">
        <f>A431*'Freq res'!$C$11/2</f>
        <v>0.7808404531992069</v>
      </c>
      <c r="C431">
        <f>A431*'Freq res'!$E$11/2</f>
        <v>0.30741750125953027</v>
      </c>
      <c r="D431">
        <f>$G$18+$G$7/$J$18*($A$18^2*'Phi(z,A)'!H420)</f>
        <v>3.4601174542658066</v>
      </c>
      <c r="E431">
        <f t="shared" si="20"/>
        <v>31.820713773758623</v>
      </c>
      <c r="G431">
        <f t="shared" si="21"/>
        <v>-0.41</v>
      </c>
      <c r="H431">
        <f>G431*'Freq res'!$C$11/2</f>
        <v>-0.7808404531992069</v>
      </c>
      <c r="I431">
        <f>G431*'Freq res'!$E$11/2</f>
        <v>-0.30741750125953027</v>
      </c>
      <c r="J431">
        <f>$G$18+$G$7/$J$18*(-($A$18^2*'Phi(z,A)'!H420))</f>
        <v>2.754490644156385</v>
      </c>
      <c r="K431">
        <f t="shared" si="22"/>
        <v>15.71303533776579</v>
      </c>
    </row>
    <row r="432" spans="1:11" ht="12.75">
      <c r="A432">
        <v>0.411</v>
      </c>
      <c r="B432">
        <f>A432*'Freq res'!$C$11/2</f>
        <v>0.7827449421094489</v>
      </c>
      <c r="C432">
        <f>A432*'Freq res'!$E$11/2</f>
        <v>0.3081673000430901</v>
      </c>
      <c r="D432">
        <f>$G$18+$G$7/$J$18*($A$18^2*'Phi(z,A)'!H421)</f>
        <v>3.460904127841643</v>
      </c>
      <c r="E432">
        <f t="shared" si="20"/>
        <v>31.845756137240034</v>
      </c>
      <c r="G432">
        <f t="shared" si="21"/>
        <v>-0.411</v>
      </c>
      <c r="H432">
        <f>G432*'Freq res'!$C$11/2</f>
        <v>-0.7827449421094489</v>
      </c>
      <c r="I432">
        <f>G432*'Freq res'!$E$11/2</f>
        <v>-0.3081673000430901</v>
      </c>
      <c r="J432">
        <f>$G$18+$G$7/$J$18*(-($A$18^2*'Phi(z,A)'!H421))</f>
        <v>2.7537039705805486</v>
      </c>
      <c r="K432">
        <f t="shared" si="22"/>
        <v>15.700679168842408</v>
      </c>
    </row>
    <row r="433" spans="1:11" ht="12.75">
      <c r="A433">
        <v>0.412</v>
      </c>
      <c r="B433">
        <f>A433*'Freq res'!$C$11/2</f>
        <v>0.7846494310196909</v>
      </c>
      <c r="C433">
        <f>A433*'Freq res'!$E$11/2</f>
        <v>0.3089170988266499</v>
      </c>
      <c r="D433">
        <f>$G$18+$G$7/$J$18*($A$18^2*'Phi(z,A)'!H422)</f>
        <v>3.4616902979636848</v>
      </c>
      <c r="E433">
        <f t="shared" si="20"/>
        <v>31.870802163157588</v>
      </c>
      <c r="G433">
        <f t="shared" si="21"/>
        <v>-0.412</v>
      </c>
      <c r="H433">
        <f>G433*'Freq res'!$C$11/2</f>
        <v>-0.7846494310196909</v>
      </c>
      <c r="I433">
        <f>G433*'Freq res'!$E$11/2</f>
        <v>-0.3089170988266499</v>
      </c>
      <c r="J433">
        <f>$G$18+$G$7/$J$18*(-($A$18^2*'Phi(z,A)'!H422))</f>
        <v>2.7529178004585066</v>
      </c>
      <c r="K433">
        <f t="shared" si="22"/>
        <v>15.688340614720898</v>
      </c>
    </row>
    <row r="434" spans="1:11" ht="12.75">
      <c r="A434">
        <v>0.413</v>
      </c>
      <c r="B434">
        <f>A434*'Freq res'!$C$11/2</f>
        <v>0.7865539199299328</v>
      </c>
      <c r="C434">
        <f>A434*'Freq res'!$E$11/2</f>
        <v>0.30966689761020977</v>
      </c>
      <c r="D434">
        <f>$G$18+$G$7/$J$18*($A$18^2*'Phi(z,A)'!H423)</f>
        <v>3.4624759636458187</v>
      </c>
      <c r="E434">
        <f t="shared" si="20"/>
        <v>31.895851797709835</v>
      </c>
      <c r="G434">
        <f t="shared" si="21"/>
        <v>-0.413</v>
      </c>
      <c r="H434">
        <f>G434*'Freq res'!$C$11/2</f>
        <v>-0.7865539199299328</v>
      </c>
      <c r="I434">
        <f>G434*'Freq res'!$E$11/2</f>
        <v>-0.30966689761020977</v>
      </c>
      <c r="J434">
        <f>$G$18+$G$7/$J$18*(-($A$18^2*'Phi(z,A)'!H423))</f>
        <v>2.7521321347763728</v>
      </c>
      <c r="K434">
        <f t="shared" si="22"/>
        <v>15.676019664597906</v>
      </c>
    </row>
    <row r="435" spans="1:11" ht="12.75">
      <c r="A435">
        <v>0.414</v>
      </c>
      <c r="B435">
        <f>A435*'Freq res'!$C$11/2</f>
        <v>0.7884584088401748</v>
      </c>
      <c r="C435">
        <f>A435*'Freq res'!$E$11/2</f>
        <v>0.3104166963937696</v>
      </c>
      <c r="D435">
        <f>$G$18+$G$7/$J$18*($A$18^2*'Phi(z,A)'!H424)</f>
        <v>3.463261123903571</v>
      </c>
      <c r="E435">
        <f t="shared" si="20"/>
        <v>31.92090498702579</v>
      </c>
      <c r="G435">
        <f t="shared" si="21"/>
        <v>-0.414</v>
      </c>
      <c r="H435">
        <f>G435*'Freq res'!$C$11/2</f>
        <v>-0.7884584088401748</v>
      </c>
      <c r="I435">
        <f>G435*'Freq res'!$E$11/2</f>
        <v>-0.3104166963937696</v>
      </c>
      <c r="J435">
        <f>$G$18+$G$7/$J$18*(-($A$18^2*'Phi(z,A)'!H424))</f>
        <v>2.7513469745186203</v>
      </c>
      <c r="K435">
        <f t="shared" si="22"/>
        <v>15.663716307643037</v>
      </c>
    </row>
    <row r="436" spans="1:11" ht="12.75">
      <c r="A436">
        <v>0.415</v>
      </c>
      <c r="B436">
        <f>A436*'Freq res'!$C$11/2</f>
        <v>0.7903628977504168</v>
      </c>
      <c r="C436">
        <f>A436*'Freq res'!$E$11/2</f>
        <v>0.3111664951773294</v>
      </c>
      <c r="D436">
        <f>$G$18+$G$7/$J$18*($A$18^2*'Phi(z,A)'!H425)</f>
        <v>3.4640457777541127</v>
      </c>
      <c r="E436">
        <f t="shared" si="20"/>
        <v>31.945961677165254</v>
      </c>
      <c r="G436">
        <f t="shared" si="21"/>
        <v>-0.415</v>
      </c>
      <c r="H436">
        <f>G436*'Freq res'!$C$11/2</f>
        <v>-0.7903628977504168</v>
      </c>
      <c r="I436">
        <f>G436*'Freq res'!$E$11/2</f>
        <v>-0.3111664951773294</v>
      </c>
      <c r="J436">
        <f>$G$18+$G$7/$J$18*(-($A$18^2*'Phi(z,A)'!H425))</f>
        <v>2.7505623206680787</v>
      </c>
      <c r="K436">
        <f t="shared" si="22"/>
        <v>15.651430532998988</v>
      </c>
    </row>
    <row r="437" spans="1:11" ht="12.75">
      <c r="A437">
        <v>0.416</v>
      </c>
      <c r="B437">
        <f>A437*'Freq res'!$C$11/2</f>
        <v>0.7922673866606588</v>
      </c>
      <c r="C437">
        <f>A437*'Freq res'!$E$11/2</f>
        <v>0.31191629396088927</v>
      </c>
      <c r="D437">
        <f>$G$18+$G$7/$J$18*($A$18^2*'Phi(z,A)'!H426)</f>
        <v>3.4648299242162595</v>
      </c>
      <c r="E437">
        <f t="shared" si="20"/>
        <v>31.97102181411905</v>
      </c>
      <c r="G437">
        <f t="shared" si="21"/>
        <v>-0.416</v>
      </c>
      <c r="H437">
        <f>G437*'Freq res'!$C$11/2</f>
        <v>-0.7922673866606588</v>
      </c>
      <c r="I437">
        <f>G437*'Freq res'!$E$11/2</f>
        <v>-0.31191629396088927</v>
      </c>
      <c r="J437">
        <f>$G$18+$G$7/$J$18*(-($A$18^2*'Phi(z,A)'!H426))</f>
        <v>2.749778174205932</v>
      </c>
      <c r="K437">
        <f t="shared" si="22"/>
        <v>15.639162329781705</v>
      </c>
    </row>
    <row r="438" spans="1:11" ht="12.75">
      <c r="A438">
        <v>0.417</v>
      </c>
      <c r="B438">
        <f>A438*'Freq res'!$C$11/2</f>
        <v>0.7941718755709007</v>
      </c>
      <c r="C438">
        <f>A438*'Freq res'!$E$11/2</f>
        <v>0.31266609274444906</v>
      </c>
      <c r="D438">
        <f>$G$18+$G$7/$J$18*($A$18^2*'Phi(z,A)'!H427)</f>
        <v>3.4656135623104767</v>
      </c>
      <c r="E438">
        <f t="shared" si="20"/>
        <v>31.996085343809362</v>
      </c>
      <c r="G438">
        <f t="shared" si="21"/>
        <v>-0.417</v>
      </c>
      <c r="H438">
        <f>G438*'Freq res'!$C$11/2</f>
        <v>-0.7941718755709007</v>
      </c>
      <c r="I438">
        <f>G438*'Freq res'!$E$11/2</f>
        <v>-0.31266609274444906</v>
      </c>
      <c r="J438">
        <f>$G$18+$G$7/$J$18*(-($A$18^2*'Phi(z,A)'!H427))</f>
        <v>2.7489945361117147</v>
      </c>
      <c r="K438">
        <f t="shared" si="22"/>
        <v>15.626911687080506</v>
      </c>
    </row>
    <row r="439" spans="1:11" ht="12.75">
      <c r="A439">
        <v>0.418</v>
      </c>
      <c r="B439">
        <f>A439*'Freq res'!$C$11/2</f>
        <v>0.7960763644811427</v>
      </c>
      <c r="C439">
        <f>A439*'Freq res'!$E$11/2</f>
        <v>0.3134158915280089</v>
      </c>
      <c r="D439">
        <f>$G$18+$G$7/$J$18*($A$18^2*'Phi(z,A)'!H428)</f>
        <v>3.4663966910588826</v>
      </c>
      <c r="E439">
        <f t="shared" si="20"/>
        <v>32.02115221209004</v>
      </c>
      <c r="G439">
        <f t="shared" si="21"/>
        <v>-0.418</v>
      </c>
      <c r="H439">
        <f>G439*'Freq res'!$C$11/2</f>
        <v>-0.7960763644811427</v>
      </c>
      <c r="I439">
        <f>G439*'Freq res'!$E$11/2</f>
        <v>-0.3134158915280089</v>
      </c>
      <c r="J439">
        <f>$G$18+$G$7/$J$18*(-($A$18^2*'Phi(z,A)'!H428))</f>
        <v>2.748211407363309</v>
      </c>
      <c r="K439">
        <f t="shared" si="22"/>
        <v>15.61467859395821</v>
      </c>
    </row>
    <row r="440" spans="1:11" ht="12.75">
      <c r="A440">
        <v>0.419</v>
      </c>
      <c r="B440">
        <f>A440*'Freq res'!$C$11/2</f>
        <v>0.7979808533913847</v>
      </c>
      <c r="C440">
        <f>A440*'Freq res'!$E$11/2</f>
        <v>0.31416569031156877</v>
      </c>
      <c r="D440">
        <f>$G$18+$G$7/$J$18*($A$18^2*'Phi(z,A)'!H429)</f>
        <v>3.467179309485248</v>
      </c>
      <c r="E440">
        <f t="shared" si="20"/>
        <v>32.04622236474677</v>
      </c>
      <c r="G440">
        <f t="shared" si="21"/>
        <v>-0.419</v>
      </c>
      <c r="H440">
        <f>G440*'Freq res'!$C$11/2</f>
        <v>-0.7979808533913847</v>
      </c>
      <c r="I440">
        <f>G440*'Freq res'!$E$11/2</f>
        <v>-0.31416569031156877</v>
      </c>
      <c r="J440">
        <f>$G$18+$G$7/$J$18*(-($A$18^2*'Phi(z,A)'!H429))</f>
        <v>2.7474287889369435</v>
      </c>
      <c r="K440">
        <f t="shared" si="22"/>
        <v>15.602463039451322</v>
      </c>
    </row>
    <row r="441" spans="1:11" ht="12.75">
      <c r="A441">
        <v>0.42</v>
      </c>
      <c r="B441">
        <f>A441*'Freq res'!$C$11/2</f>
        <v>0.7998853423016267</v>
      </c>
      <c r="C441">
        <f>A441*'Freq res'!$E$11/2</f>
        <v>0.31491548909512856</v>
      </c>
      <c r="D441">
        <f>$G$18+$G$7/$J$18*($A$18^2*'Phi(z,A)'!H430)</f>
        <v>3.467961416615004</v>
      </c>
      <c r="E441">
        <f t="shared" si="20"/>
        <v>32.0712957474976</v>
      </c>
      <c r="G441">
        <f t="shared" si="21"/>
        <v>-0.42</v>
      </c>
      <c r="H441">
        <f>G441*'Freq res'!$C$11/2</f>
        <v>-0.7998853423016267</v>
      </c>
      <c r="I441">
        <f>G441*'Freq res'!$E$11/2</f>
        <v>-0.31491548909512856</v>
      </c>
      <c r="J441">
        <f>$G$18+$G$7/$J$18*(-($A$18^2*'Phi(z,A)'!H430))</f>
        <v>2.7466466818071873</v>
      </c>
      <c r="K441">
        <f t="shared" si="22"/>
        <v>15.590265012570091</v>
      </c>
    </row>
    <row r="442" spans="1:11" ht="12.75">
      <c r="A442">
        <v>0.421</v>
      </c>
      <c r="B442">
        <f>A442*'Freq res'!$C$11/2</f>
        <v>0.8017898312118685</v>
      </c>
      <c r="C442">
        <f>A442*'Freq res'!$E$11/2</f>
        <v>0.3156652878786884</v>
      </c>
      <c r="D442">
        <f>$G$18+$G$7/$J$18*($A$18^2*'Phi(z,A)'!H431)</f>
        <v>3.468743011475241</v>
      </c>
      <c r="E442">
        <f t="shared" si="20"/>
        <v>32.096372305993015</v>
      </c>
      <c r="G442">
        <f t="shared" si="21"/>
        <v>-0.421</v>
      </c>
      <c r="H442">
        <f>G442*'Freq res'!$C$11/2</f>
        <v>-0.8017898312118685</v>
      </c>
      <c r="I442">
        <f>G442*'Freq res'!$E$11/2</f>
        <v>-0.3156652878786884</v>
      </c>
      <c r="J442">
        <f>$G$18+$G$7/$J$18*(-($A$18^2*'Phi(z,A)'!H431))</f>
        <v>2.7458650869469503</v>
      </c>
      <c r="K442">
        <f t="shared" si="22"/>
        <v>15.578084502298726</v>
      </c>
    </row>
    <row r="443" spans="1:11" ht="12.75">
      <c r="A443">
        <v>0.422</v>
      </c>
      <c r="B443">
        <f>A443*'Freq res'!$C$11/2</f>
        <v>0.8036943201221105</v>
      </c>
      <c r="C443">
        <f>A443*'Freq res'!$E$11/2</f>
        <v>0.31641508666224827</v>
      </c>
      <c r="D443">
        <f>$G$18+$G$7/$J$18*($A$18^2*'Phi(z,A)'!H432)</f>
        <v>3.4695240930947135</v>
      </c>
      <c r="E443">
        <f t="shared" si="20"/>
        <v>32.12145198581637</v>
      </c>
      <c r="G443">
        <f t="shared" si="21"/>
        <v>-0.422</v>
      </c>
      <c r="H443">
        <f>G443*'Freq res'!$C$11/2</f>
        <v>-0.8036943201221105</v>
      </c>
      <c r="I443">
        <f>G443*'Freq res'!$E$11/2</f>
        <v>-0.31641508666224827</v>
      </c>
      <c r="J443">
        <f>$G$18+$G$7/$J$18*(-($A$18^2*'Phi(z,A)'!H432))</f>
        <v>2.745084005327478</v>
      </c>
      <c r="K443">
        <f t="shared" si="22"/>
        <v>15.565921497595474</v>
      </c>
    </row>
    <row r="444" spans="1:11" ht="12.75">
      <c r="A444">
        <v>0.423</v>
      </c>
      <c r="B444">
        <f>A444*'Freq res'!$C$11/2</f>
        <v>0.8055988090323525</v>
      </c>
      <c r="C444">
        <f>A444*'Freq res'!$E$11/2</f>
        <v>0.31716488544580806</v>
      </c>
      <c r="D444">
        <f>$G$18+$G$7/$J$18*($A$18^2*'Phi(z,A)'!H433)</f>
        <v>3.470304660503842</v>
      </c>
      <c r="E444">
        <f t="shared" si="20"/>
        <v>32.14653473248412</v>
      </c>
      <c r="G444">
        <f t="shared" si="21"/>
        <v>-0.423</v>
      </c>
      <c r="H444">
        <f>G444*'Freq res'!$C$11/2</f>
        <v>-0.8055988090323525</v>
      </c>
      <c r="I444">
        <f>G444*'Freq res'!$E$11/2</f>
        <v>-0.31716488544580806</v>
      </c>
      <c r="J444">
        <f>$G$18+$G$7/$J$18*(-($A$18^2*'Phi(z,A)'!H433))</f>
        <v>2.7443034379183495</v>
      </c>
      <c r="K444">
        <f t="shared" si="22"/>
        <v>15.55377598739279</v>
      </c>
    </row>
    <row r="445" spans="1:11" ht="12.75">
      <c r="A445">
        <v>0.424</v>
      </c>
      <c r="B445">
        <f>A445*'Freq res'!$C$11/2</f>
        <v>0.8075032979425945</v>
      </c>
      <c r="C445">
        <f>A445*'Freq res'!$E$11/2</f>
        <v>0.3179146842293679</v>
      </c>
      <c r="D445">
        <f>$G$18+$G$7/$J$18*($A$18^2*'Phi(z,A)'!H434)</f>
        <v>3.471084712734717</v>
      </c>
      <c r="E445">
        <f t="shared" si="20"/>
        <v>32.1716204914462</v>
      </c>
      <c r="G445">
        <f t="shared" si="21"/>
        <v>-0.424</v>
      </c>
      <c r="H445">
        <f>G445*'Freq res'!$C$11/2</f>
        <v>-0.8075032979425945</v>
      </c>
      <c r="I445">
        <f>G445*'Freq res'!$E$11/2</f>
        <v>-0.3179146842293679</v>
      </c>
      <c r="J445">
        <f>$G$18+$G$7/$J$18*(-($A$18^2*'Phi(z,A)'!H434))</f>
        <v>2.7435233856874746</v>
      </c>
      <c r="K445">
        <f t="shared" si="22"/>
        <v>15.541647960597446</v>
      </c>
    </row>
    <row r="446" spans="1:11" ht="12.75">
      <c r="A446">
        <v>0.425</v>
      </c>
      <c r="B446">
        <f>A446*'Freq res'!$C$11/2</f>
        <v>0.8094077868528364</v>
      </c>
      <c r="C446">
        <f>A446*'Freq res'!$E$11/2</f>
        <v>0.3186644830129277</v>
      </c>
      <c r="D446">
        <f>$G$18+$G$7/$J$18*($A$18^2*'Phi(z,A)'!H435)</f>
        <v>3.4718642488211</v>
      </c>
      <c r="E446">
        <f t="shared" si="20"/>
        <v>32.196709208086205</v>
      </c>
      <c r="G446">
        <f t="shared" si="21"/>
        <v>-0.425</v>
      </c>
      <c r="H446">
        <f>G446*'Freq res'!$C$11/2</f>
        <v>-0.8094077868528364</v>
      </c>
      <c r="I446">
        <f>G446*'Freq res'!$E$11/2</f>
        <v>-0.3186644830129277</v>
      </c>
      <c r="J446">
        <f>$G$18+$G$7/$J$18*(-($A$18^2*'Phi(z,A)'!H435))</f>
        <v>2.7427438496010916</v>
      </c>
      <c r="K446">
        <f t="shared" si="22"/>
        <v>15.529537406090707</v>
      </c>
    </row>
    <row r="447" spans="1:11" ht="12.75">
      <c r="A447">
        <v>0.426</v>
      </c>
      <c r="B447">
        <f>A447*'Freq res'!$C$11/2</f>
        <v>0.8113122757630784</v>
      </c>
      <c r="C447">
        <f>A447*'Freq res'!$E$11/2</f>
        <v>0.31941428179648756</v>
      </c>
      <c r="D447">
        <f>$G$18+$G$7/$J$18*($A$18^2*'Phi(z,A)'!H436)</f>
        <v>3.472643267798429</v>
      </c>
      <c r="E447">
        <f t="shared" si="20"/>
        <v>32.221800827721836</v>
      </c>
      <c r="G447">
        <f t="shared" si="21"/>
        <v>-0.426</v>
      </c>
      <c r="H447">
        <f>G447*'Freq res'!$C$11/2</f>
        <v>-0.8113122757630784</v>
      </c>
      <c r="I447">
        <f>G447*'Freq res'!$E$11/2</f>
        <v>-0.31941428179648756</v>
      </c>
      <c r="J447">
        <f>$G$18+$G$7/$J$18*(-($A$18^2*'Phi(z,A)'!H436))</f>
        <v>2.7419648306237625</v>
      </c>
      <c r="K447">
        <f t="shared" si="22"/>
        <v>15.517444312728411</v>
      </c>
    </row>
    <row r="448" spans="1:11" ht="12.75">
      <c r="A448">
        <v>0.427</v>
      </c>
      <c r="B448">
        <f>A448*'Freq res'!$C$11/2</f>
        <v>0.8132167646733204</v>
      </c>
      <c r="C448">
        <f>A448*'Freq res'!$E$11/2</f>
        <v>0.3201640805800474</v>
      </c>
      <c r="D448">
        <f>$G$18+$G$7/$J$18*($A$18^2*'Phi(z,A)'!H437)</f>
        <v>3.473421768703819</v>
      </c>
      <c r="E448">
        <f t="shared" si="20"/>
        <v>32.24689529560509</v>
      </c>
      <c r="G448">
        <f t="shared" si="21"/>
        <v>-0.427</v>
      </c>
      <c r="H448">
        <f>G448*'Freq res'!$C$11/2</f>
        <v>-0.8132167646733204</v>
      </c>
      <c r="I448">
        <f>G448*'Freq res'!$E$11/2</f>
        <v>-0.3201640805800474</v>
      </c>
      <c r="J448">
        <f>$G$18+$G$7/$J$18*(-($A$18^2*'Phi(z,A)'!H437))</f>
        <v>2.7411863297183725</v>
      </c>
      <c r="K448">
        <f t="shared" si="22"/>
        <v>15.505368669341152</v>
      </c>
    </row>
    <row r="449" spans="1:11" ht="12.75">
      <c r="A449">
        <v>0.428</v>
      </c>
      <c r="B449">
        <f>A449*'Freq res'!$C$11/2</f>
        <v>0.8151212535835624</v>
      </c>
      <c r="C449">
        <f>A449*'Freq res'!$E$11/2</f>
        <v>0.3209138793636072</v>
      </c>
      <c r="D449">
        <f>$G$18+$G$7/$J$18*($A$18^2*'Phi(z,A)'!H438)</f>
        <v>3.474199750576066</v>
      </c>
      <c r="E449">
        <f t="shared" si="20"/>
        <v>32.27199255692264</v>
      </c>
      <c r="G449">
        <f t="shared" si="21"/>
        <v>-0.428</v>
      </c>
      <c r="H449">
        <f>G449*'Freq res'!$C$11/2</f>
        <v>-0.8151212535835624</v>
      </c>
      <c r="I449">
        <f>G449*'Freq res'!$E$11/2</f>
        <v>-0.3209138793636072</v>
      </c>
      <c r="J449">
        <f>$G$18+$G$7/$J$18*(-($A$18^2*'Phi(z,A)'!H438))</f>
        <v>2.7404083478461256</v>
      </c>
      <c r="K449">
        <f t="shared" si="22"/>
        <v>15.493310464734389</v>
      </c>
    </row>
    <row r="450" spans="1:11" ht="12.75">
      <c r="A450">
        <v>0.429</v>
      </c>
      <c r="B450">
        <f>A450*'Freq res'!$C$11/2</f>
        <v>0.8170257424938043</v>
      </c>
      <c r="C450">
        <f>A450*'Freq res'!$E$11/2</f>
        <v>0.32166367814716706</v>
      </c>
      <c r="D450">
        <f>$G$18+$G$7/$J$18*($A$18^2*'Phi(z,A)'!H439)</f>
        <v>3.474977212455649</v>
      </c>
      <c r="E450">
        <f t="shared" si="20"/>
        <v>32.29709255679608</v>
      </c>
      <c r="G450">
        <f t="shared" si="21"/>
        <v>-0.429</v>
      </c>
      <c r="H450">
        <f>G450*'Freq res'!$C$11/2</f>
        <v>-0.8170257424938043</v>
      </c>
      <c r="I450">
        <f>G450*'Freq res'!$E$11/2</f>
        <v>-0.32166367814716706</v>
      </c>
      <c r="J450">
        <f>$G$18+$G$7/$J$18*(-($A$18^2*'Phi(z,A)'!H439))</f>
        <v>2.7396308859665424</v>
      </c>
      <c r="K450">
        <f t="shared" si="22"/>
        <v>15.481269687688588</v>
      </c>
    </row>
    <row r="451" spans="1:11" ht="12.75">
      <c r="A451">
        <v>0.43</v>
      </c>
      <c r="B451">
        <f>A451*'Freq res'!$C$11/2</f>
        <v>0.8189302314040463</v>
      </c>
      <c r="C451">
        <f>A451*'Freq res'!$E$11/2</f>
        <v>0.32241347693072686</v>
      </c>
      <c r="D451">
        <f>$G$18+$G$7/$J$18*($A$18^2*'Phi(z,A)'!H440)</f>
        <v>3.4757541533847354</v>
      </c>
      <c r="E451">
        <f t="shared" si="20"/>
        <v>32.32219524028231</v>
      </c>
      <c r="G451">
        <f t="shared" si="21"/>
        <v>-0.43</v>
      </c>
      <c r="H451">
        <f>G451*'Freq res'!$C$11/2</f>
        <v>-0.8189302314040463</v>
      </c>
      <c r="I451">
        <f>G451*'Freq res'!$E$11/2</f>
        <v>-0.32241347693072686</v>
      </c>
      <c r="J451">
        <f>$G$18+$G$7/$J$18*(-($A$18^2*'Phi(z,A)'!H440))</f>
        <v>2.738853945037456</v>
      </c>
      <c r="K451">
        <f t="shared" si="22"/>
        <v>15.46924632695934</v>
      </c>
    </row>
    <row r="452" spans="1:11" ht="12.75">
      <c r="A452">
        <v>0.431</v>
      </c>
      <c r="B452">
        <f>A452*'Freq res'!$C$11/2</f>
        <v>0.8208347203142883</v>
      </c>
      <c r="C452">
        <f>A452*'Freq res'!$E$11/2</f>
        <v>0.3231632757142867</v>
      </c>
      <c r="D452">
        <f>$G$18+$G$7/$J$18*($A$18^2*'Phi(z,A)'!H441)</f>
        <v>3.4765305724071793</v>
      </c>
      <c r="E452">
        <f t="shared" si="20"/>
        <v>32.347300552373774</v>
      </c>
      <c r="G452">
        <f t="shared" si="21"/>
        <v>-0.431</v>
      </c>
      <c r="H452">
        <f>G452*'Freq res'!$C$11/2</f>
        <v>-0.8208347203142883</v>
      </c>
      <c r="I452">
        <f>G452*'Freq res'!$E$11/2</f>
        <v>-0.3231632757142867</v>
      </c>
      <c r="J452">
        <f>$G$18+$G$7/$J$18*(-($A$18^2*'Phi(z,A)'!H441))</f>
        <v>2.738077526015012</v>
      </c>
      <c r="K452">
        <f t="shared" si="22"/>
        <v>15.45724037127753</v>
      </c>
    </row>
    <row r="453" spans="1:11" ht="12.75">
      <c r="A453">
        <v>0.432</v>
      </c>
      <c r="B453">
        <f>A453*'Freq res'!$C$11/2</f>
        <v>0.8227392092245303</v>
      </c>
      <c r="C453">
        <f>A453*'Freq res'!$E$11/2</f>
        <v>0.32391307449784656</v>
      </c>
      <c r="D453">
        <f>$G$18+$G$7/$J$18*($A$18^2*'Phi(z,A)'!H442)</f>
        <v>3.4773064685685284</v>
      </c>
      <c r="E453">
        <f t="shared" si="20"/>
        <v>32.37240843799879</v>
      </c>
      <c r="G453">
        <f t="shared" si="21"/>
        <v>-0.432</v>
      </c>
      <c r="H453">
        <f>G453*'Freq res'!$C$11/2</f>
        <v>-0.8227392092245303</v>
      </c>
      <c r="I453">
        <f>G453*'Freq res'!$E$11/2</f>
        <v>-0.32391307449784656</v>
      </c>
      <c r="J453">
        <f>$G$18+$G$7/$J$18*(-($A$18^2*'Phi(z,A)'!H442))</f>
        <v>2.737301629853663</v>
      </c>
      <c r="K453">
        <f t="shared" si="22"/>
        <v>15.445251809349436</v>
      </c>
    </row>
    <row r="454" spans="1:11" ht="12.75">
      <c r="A454">
        <v>0.433</v>
      </c>
      <c r="B454">
        <f>A454*'Freq res'!$C$11/2</f>
        <v>0.8246436981347722</v>
      </c>
      <c r="C454">
        <f>A454*'Freq res'!$E$11/2</f>
        <v>0.32466287328140636</v>
      </c>
      <c r="D454">
        <f>$G$18+$G$7/$J$18*($A$18^2*'Phi(z,A)'!H443)</f>
        <v>3.4780818409160243</v>
      </c>
      <c r="E454">
        <f t="shared" si="20"/>
        <v>32.39751884202188</v>
      </c>
      <c r="G454">
        <f t="shared" si="21"/>
        <v>-0.433</v>
      </c>
      <c r="H454">
        <f>G454*'Freq res'!$C$11/2</f>
        <v>-0.8246436981347722</v>
      </c>
      <c r="I454">
        <f>G454*'Freq res'!$E$11/2</f>
        <v>-0.32466287328140636</v>
      </c>
      <c r="J454">
        <f>$G$18+$G$7/$J$18*(-($A$18^2*'Phi(z,A)'!H443))</f>
        <v>2.736526257506167</v>
      </c>
      <c r="K454">
        <f t="shared" si="22"/>
        <v>15.433280629856887</v>
      </c>
    </row>
    <row r="455" spans="1:11" ht="12.75">
      <c r="A455">
        <v>0.434</v>
      </c>
      <c r="B455">
        <f>A455*'Freq res'!$C$11/2</f>
        <v>0.8265481870450142</v>
      </c>
      <c r="C455">
        <f>A455*'Freq res'!$E$11/2</f>
        <v>0.3254126720649662</v>
      </c>
      <c r="D455">
        <f>$G$18+$G$7/$J$18*($A$18^2*'Phi(z,A)'!H444)</f>
        <v>3.478856688498608</v>
      </c>
      <c r="E455">
        <f t="shared" si="20"/>
        <v>32.4226317092441</v>
      </c>
      <c r="G455">
        <f t="shared" si="21"/>
        <v>-0.434</v>
      </c>
      <c r="H455">
        <f>G455*'Freq res'!$C$11/2</f>
        <v>-0.8265481870450142</v>
      </c>
      <c r="I455">
        <f>G455*'Freq res'!$E$11/2</f>
        <v>-0.3254126720649662</v>
      </c>
      <c r="J455">
        <f>$G$18+$G$7/$J$18*(-($A$18^2*'Phi(z,A)'!H444))</f>
        <v>2.7357514099235836</v>
      </c>
      <c r="K455">
        <f t="shared" si="22"/>
        <v>15.421326821457358</v>
      </c>
    </row>
    <row r="456" spans="1:11" ht="12.75">
      <c r="A456">
        <v>0.435</v>
      </c>
      <c r="B456">
        <f>A456*'Freq res'!$C$11/2</f>
        <v>0.8284526759552562</v>
      </c>
      <c r="C456">
        <f>A456*'Freq res'!$E$11/2</f>
        <v>0.32616247084852606</v>
      </c>
      <c r="D456">
        <f>$G$18+$G$7/$J$18*($A$18^2*'Phi(z,A)'!H445)</f>
        <v>3.479631010366918</v>
      </c>
      <c r="E456">
        <f t="shared" si="20"/>
        <v>32.44774698440325</v>
      </c>
      <c r="G456">
        <f t="shared" si="21"/>
        <v>-0.435</v>
      </c>
      <c r="H456">
        <f>G456*'Freq res'!$C$11/2</f>
        <v>-0.8284526759552562</v>
      </c>
      <c r="I456">
        <f>G456*'Freq res'!$E$11/2</f>
        <v>-0.32616247084852606</v>
      </c>
      <c r="J456">
        <f>$G$18+$G$7/$J$18*(-($A$18^2*'Phi(z,A)'!H445))</f>
        <v>2.7349770880552735</v>
      </c>
      <c r="K456">
        <f t="shared" si="22"/>
        <v>15.409390372784165</v>
      </c>
    </row>
    <row r="457" spans="1:11" ht="12.75">
      <c r="A457">
        <v>0.436</v>
      </c>
      <c r="B457">
        <f>A457*'Freq res'!$C$11/2</f>
        <v>0.8303571648654982</v>
      </c>
      <c r="C457">
        <f>A457*'Freq res'!$E$11/2</f>
        <v>0.32691226963208586</v>
      </c>
      <c r="D457">
        <f>$G$18+$G$7/$J$18*($A$18^2*'Phi(z,A)'!H446)</f>
        <v>3.4804048055732992</v>
      </c>
      <c r="E457">
        <f t="shared" si="20"/>
        <v>32.472864612174355</v>
      </c>
      <c r="G457">
        <f t="shared" si="21"/>
        <v>-0.436</v>
      </c>
      <c r="H457">
        <f>G457*'Freq res'!$C$11/2</f>
        <v>-0.8303571648654982</v>
      </c>
      <c r="I457">
        <f>G457*'Freq res'!$E$11/2</f>
        <v>-0.32691226963208586</v>
      </c>
      <c r="J457">
        <f>$G$18+$G$7/$J$18*(-($A$18^2*'Phi(z,A)'!H446))</f>
        <v>2.734203292848892</v>
      </c>
      <c r="K457">
        <f t="shared" si="22"/>
        <v>15.39747127244652</v>
      </c>
    </row>
    <row r="458" spans="1:11" ht="12.75">
      <c r="A458">
        <v>0.437</v>
      </c>
      <c r="B458">
        <f>A458*'Freq res'!$C$11/2</f>
        <v>0.8322616537757401</v>
      </c>
      <c r="C458">
        <f>A458*'Freq res'!$E$11/2</f>
        <v>0.3276620684156457</v>
      </c>
      <c r="D458">
        <f>$G$18+$G$7/$J$18*($A$18^2*'Phi(z,A)'!H447)</f>
        <v>3.4811780731718</v>
      </c>
      <c r="E458">
        <f t="shared" si="20"/>
        <v>32.4979845371698</v>
      </c>
      <c r="G458">
        <f t="shared" si="21"/>
        <v>-0.437</v>
      </c>
      <c r="H458">
        <f>G458*'Freq res'!$C$11/2</f>
        <v>-0.8322616537757401</v>
      </c>
      <c r="I458">
        <f>G458*'Freq res'!$E$11/2</f>
        <v>-0.3276620684156457</v>
      </c>
      <c r="J458">
        <f>$G$18+$G$7/$J$18*(-($A$18^2*'Phi(z,A)'!H447))</f>
        <v>2.7334300252503914</v>
      </c>
      <c r="K458">
        <f t="shared" si="22"/>
        <v>15.385569509029745</v>
      </c>
    </row>
    <row r="459" spans="1:11" ht="12.75">
      <c r="A459">
        <v>0.438</v>
      </c>
      <c r="B459">
        <f>A459*'Freq res'!$C$11/2</f>
        <v>0.8341661426859821</v>
      </c>
      <c r="C459">
        <f>A459*'Freq res'!$E$11/2</f>
        <v>0.3284118671992055</v>
      </c>
      <c r="D459">
        <f>$G$18+$G$7/$J$18*($A$18^2*'Phi(z,A)'!H448)</f>
        <v>3.4819508122181797</v>
      </c>
      <c r="E459">
        <f t="shared" si="20"/>
        <v>32.52310670393982</v>
      </c>
      <c r="G459">
        <f t="shared" si="21"/>
        <v>-0.438</v>
      </c>
      <c r="H459">
        <f>G459*'Freq res'!$C$11/2</f>
        <v>-0.8341661426859821</v>
      </c>
      <c r="I459">
        <f>G459*'Freq res'!$E$11/2</f>
        <v>-0.3284118671992055</v>
      </c>
      <c r="J459">
        <f>$G$18+$G$7/$J$18*(-($A$18^2*'Phi(z,A)'!H448))</f>
        <v>2.7326572862040117</v>
      </c>
      <c r="K459">
        <f t="shared" si="22"/>
        <v>15.373685071095323</v>
      </c>
    </row>
    <row r="460" spans="1:11" ht="12.75">
      <c r="A460">
        <v>0.439</v>
      </c>
      <c r="B460">
        <f>A460*'Freq res'!$C$11/2</f>
        <v>0.8360706315962241</v>
      </c>
      <c r="C460">
        <f>A460*'Freq res'!$E$11/2</f>
        <v>0.32916166598276536</v>
      </c>
      <c r="D460">
        <f>$G$18+$G$7/$J$18*($A$18^2*'Phi(z,A)'!H449)</f>
        <v>3.4827230217699072</v>
      </c>
      <c r="E460">
        <f t="shared" si="20"/>
        <v>32.54823105697267</v>
      </c>
      <c r="G460">
        <f t="shared" si="21"/>
        <v>-0.439</v>
      </c>
      <c r="H460">
        <f>G460*'Freq res'!$C$11/2</f>
        <v>-0.8360706315962241</v>
      </c>
      <c r="I460">
        <f>G460*'Freq res'!$E$11/2</f>
        <v>-0.32916166598276536</v>
      </c>
      <c r="J460">
        <f>$G$18+$G$7/$J$18*(-($A$18^2*'Phi(z,A)'!H449))</f>
        <v>2.731885076652284</v>
      </c>
      <c r="K460">
        <f t="shared" si="22"/>
        <v>15.361817947181096</v>
      </c>
    </row>
    <row r="461" spans="1:11" ht="12.75">
      <c r="A461">
        <v>0.44</v>
      </c>
      <c r="B461">
        <f>A461*'Freq res'!$C$11/2</f>
        <v>0.837975120506466</v>
      </c>
      <c r="C461">
        <f>A461*'Freq res'!$E$11/2</f>
        <v>0.3299114647663252</v>
      </c>
      <c r="D461">
        <f>$G$18+$G$7/$J$18*($A$18^2*'Phi(z,A)'!H450)</f>
        <v>3.483494700886167</v>
      </c>
      <c r="E461">
        <f t="shared" si="20"/>
        <v>32.573357540695035</v>
      </c>
      <c r="G461">
        <f t="shared" si="21"/>
        <v>-0.44</v>
      </c>
      <c r="H461">
        <f>G461*'Freq res'!$C$11/2</f>
        <v>-0.837975120506466</v>
      </c>
      <c r="I461">
        <f>G461*'Freq res'!$E$11/2</f>
        <v>-0.3299114647663252</v>
      </c>
      <c r="J461">
        <f>$G$18+$G$7/$J$18*(-($A$18^2*'Phi(z,A)'!H450))</f>
        <v>2.7311133975360242</v>
      </c>
      <c r="K461">
        <f t="shared" si="22"/>
        <v>15.34996812580135</v>
      </c>
    </row>
    <row r="462" spans="1:11" ht="12.75">
      <c r="A462">
        <v>0.441</v>
      </c>
      <c r="B462">
        <f>A462*'Freq res'!$C$11/2</f>
        <v>0.839879609416708</v>
      </c>
      <c r="C462">
        <f>A462*'Freq res'!$E$11/2</f>
        <v>0.330661263549885</v>
      </c>
      <c r="D462">
        <f>$G$18+$G$7/$J$18*($A$18^2*'Phi(z,A)'!H451)</f>
        <v>3.4842658486278606</v>
      </c>
      <c r="E462">
        <f t="shared" si="20"/>
        <v>32.598486099472325</v>
      </c>
      <c r="G462">
        <f t="shared" si="21"/>
        <v>-0.441</v>
      </c>
      <c r="H462">
        <f>G462*'Freq res'!$C$11/2</f>
        <v>-0.839879609416708</v>
      </c>
      <c r="I462">
        <f>G462*'Freq res'!$E$11/2</f>
        <v>-0.330661263549885</v>
      </c>
      <c r="J462">
        <f>$G$18+$G$7/$J$18*(-($A$18^2*'Phi(z,A)'!H451))</f>
        <v>2.730342249794331</v>
      </c>
      <c r="K462">
        <f t="shared" si="22"/>
        <v>15.338135595446973</v>
      </c>
    </row>
    <row r="463" spans="1:11" ht="12.75">
      <c r="A463">
        <v>0.442</v>
      </c>
      <c r="B463">
        <f>A463*'Freq res'!$C$11/2</f>
        <v>0.84178409832695</v>
      </c>
      <c r="C463">
        <f>A463*'Freq res'!$E$11/2</f>
        <v>0.33141106233344486</v>
      </c>
      <c r="D463">
        <f>$G$18+$G$7/$J$18*($A$18^2*'Phi(z,A)'!H452)</f>
        <v>3.4850364640576084</v>
      </c>
      <c r="E463">
        <f t="shared" si="20"/>
        <v>32.623616677608986</v>
      </c>
      <c r="G463">
        <f t="shared" si="21"/>
        <v>-0.442</v>
      </c>
      <c r="H463">
        <f>G463*'Freq res'!$C$11/2</f>
        <v>-0.84178409832695</v>
      </c>
      <c r="I463">
        <f>G463*'Freq res'!$E$11/2</f>
        <v>-0.33141106233344486</v>
      </c>
      <c r="J463">
        <f>$G$18+$G$7/$J$18*(-($A$18^2*'Phi(z,A)'!H452))</f>
        <v>2.729571634364583</v>
      </c>
      <c r="K463">
        <f t="shared" si="22"/>
        <v>15.326320344585573</v>
      </c>
    </row>
    <row r="464" spans="1:11" ht="12.75">
      <c r="A464">
        <v>0.443</v>
      </c>
      <c r="B464">
        <f>A464*'Freq res'!$C$11/2</f>
        <v>0.843688587237192</v>
      </c>
      <c r="C464">
        <f>A464*'Freq res'!$E$11/2</f>
        <v>0.3321608611170047</v>
      </c>
      <c r="D464">
        <f>$G$18+$G$7/$J$18*($A$18^2*'Phi(z,A)'!H453)</f>
        <v>3.4858065462397536</v>
      </c>
      <c r="E464">
        <f t="shared" si="20"/>
        <v>32.64874921934882</v>
      </c>
      <c r="G464">
        <f t="shared" si="21"/>
        <v>-0.443</v>
      </c>
      <c r="H464">
        <f>G464*'Freq res'!$C$11/2</f>
        <v>-0.843688587237192</v>
      </c>
      <c r="I464">
        <f>G464*'Freq res'!$E$11/2</f>
        <v>-0.3321608611170047</v>
      </c>
      <c r="J464">
        <f>$G$18+$G$7/$J$18*(-($A$18^2*'Phi(z,A)'!H453))</f>
        <v>2.728801552182438</v>
      </c>
      <c r="K464">
        <f t="shared" si="22"/>
        <v>15.31452236166162</v>
      </c>
    </row>
    <row r="465" spans="1:11" ht="12.75">
      <c r="A465">
        <v>0.444</v>
      </c>
      <c r="B465">
        <f>A465*'Freq res'!$C$11/2</f>
        <v>0.8455930761474338</v>
      </c>
      <c r="C465">
        <f>A465*'Freq res'!$E$11/2</f>
        <v>0.3329106599005645</v>
      </c>
      <c r="D465">
        <f>$G$18+$G$7/$J$18*($A$18^2*'Phi(z,A)'!H454)</f>
        <v>3.486576094240366</v>
      </c>
      <c r="E465">
        <f t="shared" si="20"/>
        <v>32.67388366887536</v>
      </c>
      <c r="G465">
        <f t="shared" si="21"/>
        <v>-0.444</v>
      </c>
      <c r="H465">
        <f>G465*'Freq res'!$C$11/2</f>
        <v>-0.8455930761474338</v>
      </c>
      <c r="I465">
        <f>G465*'Freq res'!$E$11/2</f>
        <v>-0.3329106599005645</v>
      </c>
      <c r="J465">
        <f>$G$18+$G$7/$J$18*(-($A$18^2*'Phi(z,A)'!H454))</f>
        <v>2.7280320041818253</v>
      </c>
      <c r="K465">
        <f t="shared" si="22"/>
        <v>15.302741635096538</v>
      </c>
    </row>
    <row r="466" spans="1:11" ht="12.75">
      <c r="A466">
        <v>0.445</v>
      </c>
      <c r="B466">
        <f>A466*'Freq res'!$C$11/2</f>
        <v>0.8474975650576758</v>
      </c>
      <c r="C466">
        <f>A466*'Freq res'!$E$11/2</f>
        <v>0.33366045868412436</v>
      </c>
      <c r="D466">
        <f>$G$18+$G$7/$J$18*($A$18^2*'Phi(z,A)'!H455)</f>
        <v>3.487345107127241</v>
      </c>
      <c r="E466">
        <f t="shared" si="20"/>
        <v>32.699019970312094</v>
      </c>
      <c r="G466">
        <f t="shared" si="21"/>
        <v>-0.445</v>
      </c>
      <c r="H466">
        <f>G466*'Freq res'!$C$11/2</f>
        <v>-0.8474975650576758</v>
      </c>
      <c r="I466">
        <f>G466*'Freq res'!$E$11/2</f>
        <v>-0.33366045868412436</v>
      </c>
      <c r="J466">
        <f>$G$18+$G$7/$J$18*(-($A$18^2*'Phi(z,A)'!H455))</f>
        <v>2.72726299129495</v>
      </c>
      <c r="K466">
        <f t="shared" si="22"/>
        <v>15.290978153288904</v>
      </c>
    </row>
    <row r="467" spans="1:11" ht="12.75">
      <c r="A467">
        <v>0.446</v>
      </c>
      <c r="B467">
        <f>A467*'Freq res'!$C$11/2</f>
        <v>0.8494020539679178</v>
      </c>
      <c r="C467">
        <f>A467*'Freq res'!$E$11/2</f>
        <v>0.33441025746768416</v>
      </c>
      <c r="D467">
        <f>$G$18+$G$7/$J$18*($A$18^2*'Phi(z,A)'!H456)</f>
        <v>3.488113583969907</v>
      </c>
      <c r="E467">
        <f t="shared" si="20"/>
        <v>32.72415806772288</v>
      </c>
      <c r="G467">
        <f t="shared" si="21"/>
        <v>-0.446</v>
      </c>
      <c r="H467">
        <f>G467*'Freq res'!$C$11/2</f>
        <v>-0.8494020539679178</v>
      </c>
      <c r="I467">
        <f>G467*'Freq res'!$E$11/2</f>
        <v>-0.33441025746768416</v>
      </c>
      <c r="J467">
        <f>$G$18+$G$7/$J$18*(-($A$18^2*'Phi(z,A)'!H456))</f>
        <v>2.7264945144522845</v>
      </c>
      <c r="K467">
        <f t="shared" si="22"/>
        <v>15.27923190461451</v>
      </c>
    </row>
    <row r="468" spans="1:11" ht="12.75">
      <c r="A468">
        <v>0.447</v>
      </c>
      <c r="B468">
        <f>A468*'Freq res'!$C$11/2</f>
        <v>0.8513065428781598</v>
      </c>
      <c r="C468">
        <f>A468*'Freq res'!$E$11/2</f>
        <v>0.335160056251244</v>
      </c>
      <c r="D468">
        <f>$G$18+$G$7/$J$18*($A$18^2*'Phi(z,A)'!H457)</f>
        <v>3.4888815238396242</v>
      </c>
      <c r="E468">
        <f t="shared" si="20"/>
        <v>32.749297905112265</v>
      </c>
      <c r="G468">
        <f t="shared" si="21"/>
        <v>-0.447</v>
      </c>
      <c r="H468">
        <f>G468*'Freq res'!$C$11/2</f>
        <v>-0.8513065428781598</v>
      </c>
      <c r="I468">
        <f>G468*'Freq res'!$E$11/2</f>
        <v>-0.335160056251244</v>
      </c>
      <c r="J468">
        <f>$G$18+$G$7/$J$18*(-($A$18^2*'Phi(z,A)'!H457))</f>
        <v>2.725726574582567</v>
      </c>
      <c r="K468">
        <f t="shared" si="22"/>
        <v>15.267502877426521</v>
      </c>
    </row>
    <row r="469" spans="1:11" ht="12.75">
      <c r="A469">
        <v>0.448</v>
      </c>
      <c r="B469">
        <f>A469*'Freq res'!$C$11/2</f>
        <v>0.8532110317884017</v>
      </c>
      <c r="C469">
        <f>A469*'Freq res'!$E$11/2</f>
        <v>0.33590985503480386</v>
      </c>
      <c r="D469">
        <f>$G$18+$G$7/$J$18*($A$18^2*'Phi(z,A)'!H458)</f>
        <v>3.4896489258093895</v>
      </c>
      <c r="E469">
        <f aca="true" t="shared" si="23" ref="E469:E532">EXP(D469)</f>
        <v>32.77443942642574</v>
      </c>
      <c r="G469">
        <f aca="true" t="shared" si="24" ref="G469:G532">-A469</f>
        <v>-0.448</v>
      </c>
      <c r="H469">
        <f>G469*'Freq res'!$C$11/2</f>
        <v>-0.8532110317884017</v>
      </c>
      <c r="I469">
        <f>G469*'Freq res'!$E$11/2</f>
        <v>-0.33590985503480386</v>
      </c>
      <c r="J469">
        <f>$G$18+$G$7/$J$18*(-($A$18^2*'Phi(z,A)'!H458))</f>
        <v>2.724959172612802</v>
      </c>
      <c r="K469">
        <f aca="true" t="shared" si="25" ref="K469:K532">EXP(J469)</f>
        <v>15.25579106005561</v>
      </c>
    </row>
    <row r="470" spans="1:11" ht="12.75">
      <c r="A470">
        <v>0.449</v>
      </c>
      <c r="B470">
        <f>A470*'Freq res'!$C$11/2</f>
        <v>0.8551155206986437</v>
      </c>
      <c r="C470">
        <f>A470*'Freq res'!$E$11/2</f>
        <v>0.33665965381836366</v>
      </c>
      <c r="D470">
        <f>$G$18+$G$7/$J$18*($A$18^2*'Phi(z,A)'!H459)</f>
        <v>3.4904157889539387</v>
      </c>
      <c r="E470">
        <f t="shared" si="23"/>
        <v>32.79958257555014</v>
      </c>
      <c r="G470">
        <f t="shared" si="24"/>
        <v>-0.449</v>
      </c>
      <c r="H470">
        <f>G470*'Freq res'!$C$11/2</f>
        <v>-0.8551155206986437</v>
      </c>
      <c r="I470">
        <f>G470*'Freq res'!$E$11/2</f>
        <v>-0.33665965381836366</v>
      </c>
      <c r="J470">
        <f>$G$18+$G$7/$J$18*(-($A$18^2*'Phi(z,A)'!H459))</f>
        <v>2.7241923094682527</v>
      </c>
      <c r="K470">
        <f t="shared" si="25"/>
        <v>15.244096440810068</v>
      </c>
    </row>
    <row r="471" spans="1:11" ht="12.75">
      <c r="A471">
        <v>0.45</v>
      </c>
      <c r="B471">
        <f>A471*'Freq res'!$C$11/2</f>
        <v>0.8570200096088857</v>
      </c>
      <c r="C471">
        <f>A471*'Freq res'!$E$11/2</f>
        <v>0.3374094526019235</v>
      </c>
      <c r="D471">
        <f>$G$18+$G$7/$J$18*($A$18^2*'Phi(z,A)'!H460)</f>
        <v>3.491182112349749</v>
      </c>
      <c r="E471">
        <f t="shared" si="23"/>
        <v>32.824727296313974</v>
      </c>
      <c r="G471">
        <f t="shared" si="24"/>
        <v>-0.45</v>
      </c>
      <c r="H471">
        <f>G471*'Freq res'!$C$11/2</f>
        <v>-0.8570200096088857</v>
      </c>
      <c r="I471">
        <f>G471*'Freq res'!$E$11/2</f>
        <v>-0.3374094526019235</v>
      </c>
      <c r="J471">
        <f>$G$18+$G$7/$J$18*(-($A$18^2*'Phi(z,A)'!H460))</f>
        <v>2.7234259860724426</v>
      </c>
      <c r="K471">
        <f t="shared" si="25"/>
        <v>15.232419007975947</v>
      </c>
    </row>
    <row r="472" spans="1:11" ht="12.75">
      <c r="A472">
        <v>0.451</v>
      </c>
      <c r="B472">
        <f>A472*'Freq res'!$C$11/2</f>
        <v>0.8589244985191277</v>
      </c>
      <c r="C472">
        <f>A472*'Freq res'!$E$11/2</f>
        <v>0.3381592513854833</v>
      </c>
      <c r="D472">
        <f>$G$18+$G$7/$J$18*($A$18^2*'Phi(z,A)'!H461)</f>
        <v>3.4919478950750404</v>
      </c>
      <c r="E472">
        <f t="shared" si="23"/>
        <v>32.84987353248767</v>
      </c>
      <c r="G472">
        <f t="shared" si="24"/>
        <v>-0.451</v>
      </c>
      <c r="H472">
        <f>G472*'Freq res'!$C$11/2</f>
        <v>-0.8589244985191277</v>
      </c>
      <c r="I472">
        <f>G472*'Freq res'!$E$11/2</f>
        <v>-0.3381592513854833</v>
      </c>
      <c r="J472">
        <f>$G$18+$G$7/$J$18*(-($A$18^2*'Phi(z,A)'!H461))</f>
        <v>2.722660203347151</v>
      </c>
      <c r="K472">
        <f t="shared" si="25"/>
        <v>15.220758749817191</v>
      </c>
    </row>
    <row r="473" spans="1:11" ht="12.75">
      <c r="A473">
        <v>0.452</v>
      </c>
      <c r="B473">
        <f>A473*'Freq res'!$C$11/2</f>
        <v>0.8608289874293696</v>
      </c>
      <c r="C473">
        <f>A473*'Freq res'!$E$11/2</f>
        <v>0.33890905016904316</v>
      </c>
      <c r="D473">
        <f>$G$18+$G$7/$J$18*($A$18^2*'Phi(z,A)'!H462)</f>
        <v>3.4927131362097827</v>
      </c>
      <c r="E473">
        <f t="shared" si="23"/>
        <v>32.87502122778406</v>
      </c>
      <c r="G473">
        <f t="shared" si="24"/>
        <v>-0.452</v>
      </c>
      <c r="H473">
        <f>G473*'Freq res'!$C$11/2</f>
        <v>-0.8608289874293696</v>
      </c>
      <c r="I473">
        <f>G473*'Freq res'!$E$11/2</f>
        <v>-0.33890905016904316</v>
      </c>
      <c r="J473">
        <f>$G$18+$G$7/$J$18*(-($A$18^2*'Phi(z,A)'!H462))</f>
        <v>2.7218949622124087</v>
      </c>
      <c r="K473">
        <f t="shared" si="25"/>
        <v>15.209115654575726</v>
      </c>
    </row>
    <row r="474" spans="1:11" ht="12.75">
      <c r="A474">
        <v>0.453</v>
      </c>
      <c r="B474">
        <f>A474*'Freq res'!$C$11/2</f>
        <v>0.8627334763396116</v>
      </c>
      <c r="C474">
        <f>A474*'Freq res'!$E$11/2</f>
        <v>0.339658848952603</v>
      </c>
      <c r="D474">
        <f>$G$18+$G$7/$J$18*($A$18^2*'Phi(z,A)'!H463)</f>
        <v>3.493477834835692</v>
      </c>
      <c r="E474">
        <f t="shared" si="23"/>
        <v>32.90017032585853</v>
      </c>
      <c r="G474">
        <f t="shared" si="24"/>
        <v>-0.453</v>
      </c>
      <c r="H474">
        <f>G474*'Freq res'!$C$11/2</f>
        <v>-0.8627334763396116</v>
      </c>
      <c r="I474">
        <f>G474*'Freq res'!$E$11/2</f>
        <v>-0.339658848952603</v>
      </c>
      <c r="J474">
        <f>$G$18+$G$7/$J$18*(-($A$18^2*'Phi(z,A)'!H463))</f>
        <v>2.7211302635864993</v>
      </c>
      <c r="K474">
        <f t="shared" si="25"/>
        <v>15.197489710471654</v>
      </c>
    </row>
    <row r="475" spans="1:11" ht="12.75">
      <c r="A475">
        <v>0.454</v>
      </c>
      <c r="B475">
        <f>A475*'Freq res'!$C$11/2</f>
        <v>0.8646379652498536</v>
      </c>
      <c r="C475">
        <f>A475*'Freq res'!$E$11/2</f>
        <v>0.3404086477361628</v>
      </c>
      <c r="D475">
        <f>$G$18+$G$7/$J$18*($A$18^2*'Phi(z,A)'!H464)</f>
        <v>3.494241990036238</v>
      </c>
      <c r="E475">
        <f t="shared" si="23"/>
        <v>32.9253207703095</v>
      </c>
      <c r="G475">
        <f t="shared" si="24"/>
        <v>-0.454</v>
      </c>
      <c r="H475">
        <f>G475*'Freq res'!$C$11/2</f>
        <v>-0.8646379652498536</v>
      </c>
      <c r="I475">
        <f>G475*'Freq res'!$E$11/2</f>
        <v>-0.3404086477361628</v>
      </c>
      <c r="J475">
        <f>$G$18+$G$7/$J$18*(-($A$18^2*'Phi(z,A)'!H464))</f>
        <v>2.7203661083859534</v>
      </c>
      <c r="K475">
        <f t="shared" si="25"/>
        <v>15.185880905703318</v>
      </c>
    </row>
    <row r="476" spans="1:11" ht="12.75">
      <c r="A476">
        <v>0.455</v>
      </c>
      <c r="B476">
        <f>A476*'Freq res'!$C$11/2</f>
        <v>0.8665424541600956</v>
      </c>
      <c r="C476">
        <f>A476*'Freq res'!$E$11/2</f>
        <v>0.34115844651972266</v>
      </c>
      <c r="D476">
        <f>$G$18+$G$7/$J$18*($A$18^2*'Phi(z,A)'!H465)</f>
        <v>3.4950056008966452</v>
      </c>
      <c r="E476">
        <f t="shared" si="23"/>
        <v>32.950472504678686</v>
      </c>
      <c r="G476">
        <f t="shared" si="24"/>
        <v>-0.455</v>
      </c>
      <c r="H476">
        <f>G476*'Freq res'!$C$11/2</f>
        <v>-0.8665424541600956</v>
      </c>
      <c r="I476">
        <f>G476*'Freq res'!$E$11/2</f>
        <v>-0.34115844651972266</v>
      </c>
      <c r="J476">
        <f>$G$18+$G$7/$J$18*(-($A$18^2*'Phi(z,A)'!H465))</f>
        <v>2.719602497525546</v>
      </c>
      <c r="K476">
        <f t="shared" si="25"/>
        <v>15.174289228447455</v>
      </c>
    </row>
    <row r="477" spans="1:11" ht="12.75">
      <c r="A477">
        <v>0.456</v>
      </c>
      <c r="B477">
        <f>A477*'Freq res'!$C$11/2</f>
        <v>0.8684469430703375</v>
      </c>
      <c r="C477">
        <f>A477*'Freq res'!$E$11/2</f>
        <v>0.3419082453032825</v>
      </c>
      <c r="D477">
        <f>$G$18+$G$7/$J$18*($A$18^2*'Phi(z,A)'!H466)</f>
        <v>3.4957686665038956</v>
      </c>
      <c r="E477">
        <f t="shared" si="23"/>
        <v>32.97562547245149</v>
      </c>
      <c r="G477">
        <f t="shared" si="24"/>
        <v>-0.456</v>
      </c>
      <c r="H477">
        <f>G477*'Freq res'!$C$11/2</f>
        <v>-0.8684469430703375</v>
      </c>
      <c r="I477">
        <f>G477*'Freq res'!$E$11/2</f>
        <v>-0.3419082453032825</v>
      </c>
      <c r="J477">
        <f>$G$18+$G$7/$J$18*(-($A$18^2*'Phi(z,A)'!H466))</f>
        <v>2.718839431918296</v>
      </c>
      <c r="K477">
        <f t="shared" si="25"/>
        <v>15.162714666859316</v>
      </c>
    </row>
    <row r="478" spans="1:11" ht="12.75">
      <c r="A478">
        <v>0.457</v>
      </c>
      <c r="B478">
        <f>A478*'Freq res'!$C$11/2</f>
        <v>0.8703514319805795</v>
      </c>
      <c r="C478">
        <f>A478*'Freq res'!$E$11/2</f>
        <v>0.3426580440868423</v>
      </c>
      <c r="D478">
        <f>$G$18+$G$7/$J$18*($A$18^2*'Phi(z,A)'!H467)</f>
        <v>3.49653118594673</v>
      </c>
      <c r="E478">
        <f t="shared" si="23"/>
        <v>33.00077961705723</v>
      </c>
      <c r="G478">
        <f t="shared" si="24"/>
        <v>-0.457</v>
      </c>
      <c r="H478">
        <f>G478*'Freq res'!$C$11/2</f>
        <v>-0.8703514319805795</v>
      </c>
      <c r="I478">
        <f>G478*'Freq res'!$E$11/2</f>
        <v>-0.3426580440868423</v>
      </c>
      <c r="J478">
        <f>$G$18+$G$7/$J$18*(-($A$18^2*'Phi(z,A)'!H467))</f>
        <v>2.7180769124754613</v>
      </c>
      <c r="K478">
        <f t="shared" si="25"/>
        <v>15.151157209072814</v>
      </c>
    </row>
    <row r="479" spans="1:11" ht="12.75">
      <c r="A479">
        <v>0.458</v>
      </c>
      <c r="B479">
        <f>A479*'Freq res'!$C$11/2</f>
        <v>0.8722559208908215</v>
      </c>
      <c r="C479">
        <f>A479*'Freq res'!$E$11/2</f>
        <v>0.34340784287040216</v>
      </c>
      <c r="D479">
        <f>$G$18+$G$7/$J$18*($A$18^2*'Phi(z,A)'!H468)</f>
        <v>3.4972931583156535</v>
      </c>
      <c r="E479">
        <f t="shared" si="23"/>
        <v>33.025934881869624</v>
      </c>
      <c r="G479">
        <f t="shared" si="24"/>
        <v>-0.458</v>
      </c>
      <c r="H479">
        <f>G479*'Freq res'!$C$11/2</f>
        <v>-0.8722559208908215</v>
      </c>
      <c r="I479">
        <f>G479*'Freq res'!$E$11/2</f>
        <v>-0.34340784287040216</v>
      </c>
      <c r="J479">
        <f>$G$18+$G$7/$J$18*(-($A$18^2*'Phi(z,A)'!H468))</f>
        <v>2.717314940106538</v>
      </c>
      <c r="K479">
        <f t="shared" si="25"/>
        <v>15.13961684320061</v>
      </c>
    </row>
    <row r="480" spans="1:11" ht="12.75">
      <c r="A480">
        <v>0.459</v>
      </c>
      <c r="B480">
        <f>A480*'Freq res'!$C$11/2</f>
        <v>0.8741604098010635</v>
      </c>
      <c r="C480">
        <f>A480*'Freq res'!$E$11/2</f>
        <v>0.34415764165396195</v>
      </c>
      <c r="D480">
        <f>$G$18+$G$7/$J$18*($A$18^2*'Phi(z,A)'!H469)</f>
        <v>3.498054582702935</v>
      </c>
      <c r="E480">
        <f t="shared" si="23"/>
        <v>33.05109121020699</v>
      </c>
      <c r="G480">
        <f t="shared" si="24"/>
        <v>-0.459</v>
      </c>
      <c r="H480">
        <f>G480*'Freq res'!$C$11/2</f>
        <v>-0.8741604098010635</v>
      </c>
      <c r="I480">
        <f>G480*'Freq res'!$E$11/2</f>
        <v>-0.34415764165396195</v>
      </c>
      <c r="J480">
        <f>$G$18+$G$7/$J$18*(-($A$18^2*'Phi(z,A)'!H469))</f>
        <v>2.7165535157192564</v>
      </c>
      <c r="K480">
        <f t="shared" si="25"/>
        <v>15.128093557334273</v>
      </c>
    </row>
    <row r="481" spans="1:11" ht="12.75">
      <c r="A481">
        <v>0.46</v>
      </c>
      <c r="B481">
        <f>A481*'Freq res'!$C$11/2</f>
        <v>0.8760648987113054</v>
      </c>
      <c r="C481">
        <f>A481*'Freq res'!$E$11/2</f>
        <v>0.3449074404375218</v>
      </c>
      <c r="D481">
        <f>$G$18+$G$7/$J$18*($A$18^2*'Phi(z,A)'!H470)</f>
        <v>3.4988154582026123</v>
      </c>
      <c r="E481">
        <f t="shared" si="23"/>
        <v>33.07624854533271</v>
      </c>
      <c r="G481">
        <f t="shared" si="24"/>
        <v>-0.46</v>
      </c>
      <c r="H481">
        <f>G481*'Freq res'!$C$11/2</f>
        <v>-0.8760648987113054</v>
      </c>
      <c r="I481">
        <f>G481*'Freq res'!$E$11/2</f>
        <v>-0.3449074404375218</v>
      </c>
      <c r="J481">
        <f>$G$18+$G$7/$J$18*(-($A$18^2*'Phi(z,A)'!H470))</f>
        <v>2.715792640219579</v>
      </c>
      <c r="K481">
        <f t="shared" si="25"/>
        <v>15.116587339544386</v>
      </c>
    </row>
    <row r="482" spans="1:11" ht="12.75">
      <c r="A482">
        <v>0.461</v>
      </c>
      <c r="B482">
        <f>A482*'Freq res'!$C$11/2</f>
        <v>0.8779693876215474</v>
      </c>
      <c r="C482">
        <f>A482*'Freq res'!$E$11/2</f>
        <v>0.34565723922108166</v>
      </c>
      <c r="D482">
        <f>$G$18+$G$7/$J$18*($A$18^2*'Phi(z,A)'!H471)</f>
        <v>3.499575783910493</v>
      </c>
      <c r="E482">
        <f t="shared" si="23"/>
        <v>33.10140683045546</v>
      </c>
      <c r="G482">
        <f t="shared" si="24"/>
        <v>-0.461</v>
      </c>
      <c r="H482">
        <f>G482*'Freq res'!$C$11/2</f>
        <v>-0.8779693876215474</v>
      </c>
      <c r="I482">
        <f>G482*'Freq res'!$E$11/2</f>
        <v>-0.34565723922108166</v>
      </c>
      <c r="J482">
        <f>$G$18+$G$7/$J$18*(-($A$18^2*'Phi(z,A)'!H471))</f>
        <v>2.7150323145116984</v>
      </c>
      <c r="K482">
        <f t="shared" si="25"/>
        <v>15.105098177880679</v>
      </c>
    </row>
    <row r="483" spans="1:11" ht="12.75">
      <c r="A483">
        <v>0.462</v>
      </c>
      <c r="B483">
        <f>A483*'Freq res'!$C$11/2</f>
        <v>0.8798738765317894</v>
      </c>
      <c r="C483">
        <f>A483*'Freq res'!$E$11/2</f>
        <v>0.34640703800464145</v>
      </c>
      <c r="D483">
        <f>$G$18+$G$7/$J$18*($A$18^2*'Phi(z,A)'!H472)</f>
        <v>3.5003355589241583</v>
      </c>
      <c r="E483">
        <f t="shared" si="23"/>
        <v>33.12656600872964</v>
      </c>
      <c r="G483">
        <f t="shared" si="24"/>
        <v>-0.462</v>
      </c>
      <c r="H483">
        <f>G483*'Freq res'!$C$11/2</f>
        <v>-0.8798738765317894</v>
      </c>
      <c r="I483">
        <f>G483*'Freq res'!$E$11/2</f>
        <v>-0.34640703800464145</v>
      </c>
      <c r="J483">
        <f>$G$18+$G$7/$J$18*(-($A$18^2*'Phi(z,A)'!H472))</f>
        <v>2.714272539498033</v>
      </c>
      <c r="K483">
        <f t="shared" si="25"/>
        <v>15.093626060372149</v>
      </c>
    </row>
    <row r="484" spans="1:11" ht="12.75">
      <c r="A484">
        <v>0.463</v>
      </c>
      <c r="B484">
        <f>A484*'Freq res'!$C$11/2</f>
        <v>0.8817783654420314</v>
      </c>
      <c r="C484">
        <f>A484*'Freq res'!$E$11/2</f>
        <v>0.3471568367882013</v>
      </c>
      <c r="D484">
        <f>$G$18+$G$7/$J$18*($A$18^2*'Phi(z,A)'!H473)</f>
        <v>3.5010947823429643</v>
      </c>
      <c r="E484">
        <f t="shared" si="23"/>
        <v>33.15172602325565</v>
      </c>
      <c r="G484">
        <f t="shared" si="24"/>
        <v>-0.463</v>
      </c>
      <c r="H484">
        <f>G484*'Freq res'!$C$11/2</f>
        <v>-0.8817783654420314</v>
      </c>
      <c r="I484">
        <f>G484*'Freq res'!$E$11/2</f>
        <v>-0.3471568367882013</v>
      </c>
      <c r="J484">
        <f>$G$18+$G$7/$J$18*(-($A$18^2*'Phi(z,A)'!H473))</f>
        <v>2.713513316079227</v>
      </c>
      <c r="K484">
        <f t="shared" si="25"/>
        <v>15.082170975027186</v>
      </c>
    </row>
    <row r="485" spans="1:11" ht="12.75">
      <c r="A485">
        <v>0.464</v>
      </c>
      <c r="B485">
        <f>A485*'Freq res'!$C$11/2</f>
        <v>0.8836828543522733</v>
      </c>
      <c r="C485">
        <f>A485*'Freq res'!$E$11/2</f>
        <v>0.34790663557176116</v>
      </c>
      <c r="D485">
        <f>$G$18+$G$7/$J$18*($A$18^2*'Phi(z,A)'!H474)</f>
        <v>3.501853453268046</v>
      </c>
      <c r="E485">
        <f t="shared" si="23"/>
        <v>33.17688681708029</v>
      </c>
      <c r="G485">
        <f t="shared" si="24"/>
        <v>-0.464</v>
      </c>
      <c r="H485">
        <f>G485*'Freq res'!$C$11/2</f>
        <v>-0.8836828543522733</v>
      </c>
      <c r="I485">
        <f>G485*'Freq res'!$E$11/2</f>
        <v>-0.34790663557176116</v>
      </c>
      <c r="J485">
        <f>$G$18+$G$7/$J$18*(-($A$18^2*'Phi(z,A)'!H474))</f>
        <v>2.7127546451541455</v>
      </c>
      <c r="K485">
        <f t="shared" si="25"/>
        <v>15.070732909833703</v>
      </c>
    </row>
    <row r="486" spans="1:11" ht="12.75">
      <c r="A486">
        <v>0.465</v>
      </c>
      <c r="B486">
        <f>A486*'Freq res'!$C$11/2</f>
        <v>0.8855873432625153</v>
      </c>
      <c r="C486">
        <f>A486*'Freq res'!$E$11/2</f>
        <v>0.34865643435532095</v>
      </c>
      <c r="D486">
        <f>$G$18+$G$7/$J$18*($A$18^2*'Phi(z,A)'!H475)</f>
        <v>3.5026115708023187</v>
      </c>
      <c r="E486">
        <f t="shared" si="23"/>
        <v>33.20204833319706</v>
      </c>
      <c r="G486">
        <f t="shared" si="24"/>
        <v>-0.465</v>
      </c>
      <c r="H486">
        <f>G486*'Freq res'!$C$11/2</f>
        <v>-0.8855873432625153</v>
      </c>
      <c r="I486">
        <f>G486*'Freq res'!$E$11/2</f>
        <v>-0.34865643435532095</v>
      </c>
      <c r="J486">
        <f>$G$18+$G$7/$J$18*(-($A$18^2*'Phi(z,A)'!H475))</f>
        <v>2.7119965276198728</v>
      </c>
      <c r="K486">
        <f t="shared" si="25"/>
        <v>15.059311852759244</v>
      </c>
    </row>
    <row r="487" spans="1:11" ht="12.75">
      <c r="A487">
        <v>0.466</v>
      </c>
      <c r="B487">
        <f>A487*'Freq res'!$C$11/2</f>
        <v>0.8874918321727572</v>
      </c>
      <c r="C487">
        <f>A487*'Freq res'!$E$11/2</f>
        <v>0.3494062331388808</v>
      </c>
      <c r="D487">
        <f>$G$18+$G$7/$J$18*($A$18^2*'Phi(z,A)'!H476)</f>
        <v>3.503369134050481</v>
      </c>
      <c r="E487">
        <f t="shared" si="23"/>
        <v>33.227210514546535</v>
      </c>
      <c r="G487">
        <f t="shared" si="24"/>
        <v>-0.466</v>
      </c>
      <c r="H487">
        <f>G487*'Freq res'!$C$11/2</f>
        <v>-0.8874918321727572</v>
      </c>
      <c r="I487">
        <f>G487*'Freq res'!$E$11/2</f>
        <v>-0.3494062331388808</v>
      </c>
      <c r="J487">
        <f>$G$18+$G$7/$J$18*(-($A$18^2*'Phi(z,A)'!H476))</f>
        <v>2.7112389643717103</v>
      </c>
      <c r="K487">
        <f t="shared" si="25"/>
        <v>15.047907791751127</v>
      </c>
    </row>
    <row r="488" spans="1:11" ht="12.75">
      <c r="A488">
        <v>0.467</v>
      </c>
      <c r="B488">
        <f>A488*'Freq res'!$C$11/2</f>
        <v>0.8893963210829992</v>
      </c>
      <c r="C488">
        <f>A488*'Freq res'!$E$11/2</f>
        <v>0.3501560319224406</v>
      </c>
      <c r="D488">
        <f>$G$18+$G$7/$J$18*($A$18^2*'Phi(z,A)'!H477)</f>
        <v>3.5041261421190177</v>
      </c>
      <c r="E488">
        <f t="shared" si="23"/>
        <v>33.25237330401669</v>
      </c>
      <c r="G488">
        <f t="shared" si="24"/>
        <v>-0.467</v>
      </c>
      <c r="H488">
        <f>G488*'Freq res'!$C$11/2</f>
        <v>-0.8893963210829992</v>
      </c>
      <c r="I488">
        <f>G488*'Freq res'!$E$11/2</f>
        <v>-0.3501560319224406</v>
      </c>
      <c r="J488">
        <f>$G$18+$G$7/$J$18*(-($A$18^2*'Phi(z,A)'!H477))</f>
        <v>2.7104819563031737</v>
      </c>
      <c r="K488">
        <f t="shared" si="25"/>
        <v>15.036520714736557</v>
      </c>
    </row>
    <row r="489" spans="1:11" ht="12.75">
      <c r="A489">
        <v>0.468</v>
      </c>
      <c r="B489">
        <f>A489*'Freq res'!$C$11/2</f>
        <v>0.8913008099932411</v>
      </c>
      <c r="C489">
        <f>A489*'Freq res'!$E$11/2</f>
        <v>0.35090583070600045</v>
      </c>
      <c r="D489">
        <f>$G$18+$G$7/$J$18*($A$18^2*'Phi(z,A)'!H478)</f>
        <v>3.5048825941162023</v>
      </c>
      <c r="E489">
        <f t="shared" si="23"/>
        <v>33.27753664444329</v>
      </c>
      <c r="G489">
        <f t="shared" si="24"/>
        <v>-0.468</v>
      </c>
      <c r="H489">
        <f>G489*'Freq res'!$C$11/2</f>
        <v>-0.8913008099932411</v>
      </c>
      <c r="I489">
        <f>G489*'Freq res'!$E$11/2</f>
        <v>-0.35090583070600045</v>
      </c>
      <c r="J489">
        <f>$G$18+$G$7/$J$18*(-($A$18^2*'Phi(z,A)'!H478))</f>
        <v>2.709725504305989</v>
      </c>
      <c r="K489">
        <f t="shared" si="25"/>
        <v>15.025150609622731</v>
      </c>
    </row>
    <row r="490" spans="1:11" ht="12.75">
      <c r="A490">
        <v>0.469</v>
      </c>
      <c r="B490">
        <f>A490*'Freq res'!$C$11/2</f>
        <v>0.893205298903483</v>
      </c>
      <c r="C490">
        <f>A490*'Freq res'!$E$11/2</f>
        <v>0.35165562948956025</v>
      </c>
      <c r="D490">
        <f>$G$18+$G$7/$J$18*($A$18^2*'Phi(z,A)'!H479)</f>
        <v>3.505638489152098</v>
      </c>
      <c r="E490">
        <f t="shared" si="23"/>
        <v>33.30270047861016</v>
      </c>
      <c r="G490">
        <f t="shared" si="24"/>
        <v>-0.469</v>
      </c>
      <c r="H490">
        <f>G490*'Freq res'!$C$11/2</f>
        <v>-0.893205298903483</v>
      </c>
      <c r="I490">
        <f>G490*'Freq res'!$E$11/2</f>
        <v>-0.35165562948956025</v>
      </c>
      <c r="J490">
        <f>$G$18+$G$7/$J$18*(-($A$18^2*'Phi(z,A)'!H479))</f>
        <v>2.7089696092700932</v>
      </c>
      <c r="K490">
        <f t="shared" si="25"/>
        <v>15.013797464297003</v>
      </c>
    </row>
    <row r="491" spans="1:11" ht="12.75">
      <c r="A491">
        <v>0.47</v>
      </c>
      <c r="B491">
        <f>A491*'Freq res'!$C$11/2</f>
        <v>0.895109787813725</v>
      </c>
      <c r="C491">
        <f>A491*'Freq res'!$E$11/2</f>
        <v>0.35240542827312005</v>
      </c>
      <c r="D491">
        <f>$G$18+$G$7/$J$18*($A$18^2*'Phi(z,A)'!H480)</f>
        <v>3.5063938263385634</v>
      </c>
      <c r="E491">
        <f t="shared" si="23"/>
        <v>33.32786474924964</v>
      </c>
      <c r="G491">
        <f t="shared" si="24"/>
        <v>-0.47</v>
      </c>
      <c r="H491">
        <f>G491*'Freq res'!$C$11/2</f>
        <v>-0.895109787813725</v>
      </c>
      <c r="I491">
        <f>G491*'Freq res'!$E$11/2</f>
        <v>-0.35240542827312005</v>
      </c>
      <c r="J491">
        <f>$G$18+$G$7/$J$18*(-($A$18^2*'Phi(z,A)'!H480))</f>
        <v>2.708214272083628</v>
      </c>
      <c r="K491">
        <f t="shared" si="25"/>
        <v>15.002461266626963</v>
      </c>
    </row>
    <row r="492" spans="1:11" ht="12.75">
      <c r="A492">
        <v>0.471</v>
      </c>
      <c r="B492">
        <f>A492*'Freq res'!$C$11/2</f>
        <v>0.8970142767239669</v>
      </c>
      <c r="C492">
        <f>A492*'Freq res'!$E$11/2</f>
        <v>0.3531552270566799</v>
      </c>
      <c r="D492">
        <f>$G$18+$G$7/$J$18*($A$18^2*'Phi(z,A)'!H481)</f>
        <v>3.5071486047892515</v>
      </c>
      <c r="E492">
        <f t="shared" si="23"/>
        <v>33.35302939904284</v>
      </c>
      <c r="G492">
        <f t="shared" si="24"/>
        <v>-0.471</v>
      </c>
      <c r="H492">
        <f>G492*'Freq res'!$C$11/2</f>
        <v>-0.8970142767239669</v>
      </c>
      <c r="I492">
        <f>G492*'Freq res'!$E$11/2</f>
        <v>-0.3531552270566799</v>
      </c>
      <c r="J492">
        <f>$G$18+$G$7/$J$18*(-($A$18^2*'Phi(z,A)'!H481))</f>
        <v>2.70745949363294</v>
      </c>
      <c r="K492">
        <f t="shared" si="25"/>
        <v>14.991142004460585</v>
      </c>
    </row>
    <row r="493" spans="1:11" ht="12.75">
      <c r="A493">
        <v>0.472</v>
      </c>
      <c r="B493">
        <f>A493*'Freq res'!$C$11/2</f>
        <v>0.8989187656342089</v>
      </c>
      <c r="C493">
        <f>A493*'Freq res'!$E$11/2</f>
        <v>0.35390502584023975</v>
      </c>
      <c r="D493">
        <f>$G$18+$G$7/$J$18*($A$18^2*'Phi(z,A)'!H482)</f>
        <v>3.5079028236196144</v>
      </c>
      <c r="E493">
        <f t="shared" si="23"/>
        <v>33.378194370620044</v>
      </c>
      <c r="G493">
        <f t="shared" si="24"/>
        <v>-0.472</v>
      </c>
      <c r="H493">
        <f>G493*'Freq res'!$C$11/2</f>
        <v>-0.8989187656342089</v>
      </c>
      <c r="I493">
        <f>G493*'Freq res'!$E$11/2</f>
        <v>-0.35390502584023975</v>
      </c>
      <c r="J493">
        <f>$G$18+$G$7/$J$18*(-($A$18^2*'Phi(z,A)'!H482))</f>
        <v>2.706705274802577</v>
      </c>
      <c r="K493">
        <f t="shared" si="25"/>
        <v>14.979839665626338</v>
      </c>
    </row>
    <row r="494" spans="1:11" ht="12.75">
      <c r="A494">
        <v>0.473</v>
      </c>
      <c r="B494">
        <f>A494*'Freq res'!$C$11/2</f>
        <v>0.9008232545444509</v>
      </c>
      <c r="C494">
        <f>A494*'Freq res'!$E$11/2</f>
        <v>0.35465482462379955</v>
      </c>
      <c r="D494">
        <f>$G$18+$G$7/$J$18*($A$18^2*'Phi(z,A)'!H483)</f>
        <v>3.508656481946905</v>
      </c>
      <c r="E494">
        <f t="shared" si="23"/>
        <v>33.40335960656103</v>
      </c>
      <c r="G494">
        <f t="shared" si="24"/>
        <v>-0.473</v>
      </c>
      <c r="H494">
        <f>G494*'Freq res'!$C$11/2</f>
        <v>-0.9008232545444509</v>
      </c>
      <c r="I494">
        <f>G494*'Freq res'!$E$11/2</f>
        <v>-0.35465482462379955</v>
      </c>
      <c r="J494">
        <f>$G$18+$G$7/$J$18*(-($A$18^2*'Phi(z,A)'!H483))</f>
        <v>2.7059516164752866</v>
      </c>
      <c r="K494">
        <f t="shared" si="25"/>
        <v>14.96855423793332</v>
      </c>
    </row>
    <row r="495" spans="1:11" ht="12.75">
      <c r="A495">
        <v>0.474</v>
      </c>
      <c r="B495">
        <f>A495*'Freq res'!$C$11/2</f>
        <v>0.9027277434546929</v>
      </c>
      <c r="C495">
        <f>A495*'Freq res'!$E$11/2</f>
        <v>0.3554046234073594</v>
      </c>
      <c r="D495">
        <f>$G$18+$G$7/$J$18*($A$18^2*'Phi(z,A)'!H484)</f>
        <v>3.50940957889018</v>
      </c>
      <c r="E495">
        <f t="shared" si="23"/>
        <v>33.4285250493955</v>
      </c>
      <c r="G495">
        <f t="shared" si="24"/>
        <v>-0.474</v>
      </c>
      <c r="H495">
        <f>G495*'Freq res'!$C$11/2</f>
        <v>-0.9027277434546929</v>
      </c>
      <c r="I495">
        <f>G495*'Freq res'!$E$11/2</f>
        <v>-0.3554046234073594</v>
      </c>
      <c r="J495">
        <f>$G$18+$G$7/$J$18*(-($A$18^2*'Phi(z,A)'!H484))</f>
        <v>2.7051985195320114</v>
      </c>
      <c r="K495">
        <f t="shared" si="25"/>
        <v>14.95728570917135</v>
      </c>
    </row>
    <row r="496" spans="1:11" ht="12.75">
      <c r="A496">
        <v>0.475</v>
      </c>
      <c r="B496">
        <f>A496*'Freq res'!$C$11/2</f>
        <v>0.9046322323649348</v>
      </c>
      <c r="C496">
        <f>A496*'Freq res'!$E$11/2</f>
        <v>0.35615442219091925</v>
      </c>
      <c r="D496">
        <f>$G$18+$G$7/$J$18*($A$18^2*'Phi(z,A)'!H485)</f>
        <v>3.5101621135703027</v>
      </c>
      <c r="E496">
        <f t="shared" si="23"/>
        <v>33.45369064160334</v>
      </c>
      <c r="G496">
        <f t="shared" si="24"/>
        <v>-0.475</v>
      </c>
      <c r="H496">
        <f>G496*'Freq res'!$C$11/2</f>
        <v>-0.9046322323649348</v>
      </c>
      <c r="I496">
        <f>G496*'Freq res'!$E$11/2</f>
        <v>-0.35615442219091925</v>
      </c>
      <c r="J496">
        <f>$G$18+$G$7/$J$18*(-($A$18^2*'Phi(z,A)'!H485))</f>
        <v>2.7044459848518887</v>
      </c>
      <c r="K496">
        <f t="shared" si="25"/>
        <v>14.946034067111116</v>
      </c>
    </row>
    <row r="497" spans="1:11" ht="12.75">
      <c r="A497">
        <v>0.476</v>
      </c>
      <c r="B497">
        <f>A497*'Freq res'!$C$11/2</f>
        <v>0.9065367212751768</v>
      </c>
      <c r="C497">
        <f>A497*'Freq res'!$E$11/2</f>
        <v>0.35690422097447905</v>
      </c>
      <c r="D497">
        <f>$G$18+$G$7/$J$18*($A$18^2*'Phi(z,A)'!H486)</f>
        <v>3.510914085109943</v>
      </c>
      <c r="E497">
        <f t="shared" si="23"/>
        <v>33.478856325614984</v>
      </c>
      <c r="G497">
        <f t="shared" si="24"/>
        <v>-0.476</v>
      </c>
      <c r="H497">
        <f>G497*'Freq res'!$C$11/2</f>
        <v>-0.9065367212751768</v>
      </c>
      <c r="I497">
        <f>G497*'Freq res'!$E$11/2</f>
        <v>-0.35690422097447905</v>
      </c>
      <c r="J497">
        <f>$G$18+$G$7/$J$18*(-($A$18^2*'Phi(z,A)'!H486))</f>
        <v>2.7036940133122482</v>
      </c>
      <c r="K497">
        <f t="shared" si="25"/>
        <v>14.9347992995043</v>
      </c>
    </row>
    <row r="498" spans="1:11" ht="12.75">
      <c r="A498">
        <v>0.477</v>
      </c>
      <c r="B498">
        <f>A498*'Freq res'!$C$11/2</f>
        <v>0.9084412101854188</v>
      </c>
      <c r="C498">
        <f>A498*'Freq res'!$E$11/2</f>
        <v>0.3576540197580389</v>
      </c>
      <c r="D498">
        <f>$G$18+$G$7/$J$18*($A$18^2*'Phi(z,A)'!H487)</f>
        <v>3.511665492633585</v>
      </c>
      <c r="E498">
        <f t="shared" si="23"/>
        <v>33.504022043811894</v>
      </c>
      <c r="G498">
        <f t="shared" si="24"/>
        <v>-0.477</v>
      </c>
      <c r="H498">
        <f>G498*'Freq res'!$C$11/2</f>
        <v>-0.9084412101854188</v>
      </c>
      <c r="I498">
        <f>G498*'Freq res'!$E$11/2</f>
        <v>-0.3576540197580389</v>
      </c>
      <c r="J498">
        <f>$G$18+$G$7/$J$18*(-($A$18^2*'Phi(z,A)'!H487))</f>
        <v>2.7029426057886066</v>
      </c>
      <c r="K498">
        <f t="shared" si="25"/>
        <v>14.923581394083657</v>
      </c>
    </row>
    <row r="499" spans="1:11" ht="12.75">
      <c r="A499">
        <v>0.478</v>
      </c>
      <c r="B499">
        <f>A499*'Freq res'!$C$11/2</f>
        <v>0.9103456990956608</v>
      </c>
      <c r="C499">
        <f>A499*'Freq res'!$E$11/2</f>
        <v>0.3584038185415987</v>
      </c>
      <c r="D499">
        <f>$G$18+$G$7/$J$18*($A$18^2*'Phi(z,A)'!H488)</f>
        <v>3.512416335267522</v>
      </c>
      <c r="E499">
        <f t="shared" si="23"/>
        <v>33.52918773852672</v>
      </c>
      <c r="G499">
        <f t="shared" si="24"/>
        <v>-0.478</v>
      </c>
      <c r="H499">
        <f>G499*'Freq res'!$C$11/2</f>
        <v>-0.9103456990956608</v>
      </c>
      <c r="I499">
        <f>G499*'Freq res'!$E$11/2</f>
        <v>-0.3584038185415987</v>
      </c>
      <c r="J499">
        <f>$G$18+$G$7/$J$18*(-($A$18^2*'Phi(z,A)'!H488))</f>
        <v>2.7021917631546692</v>
      </c>
      <c r="K499">
        <f t="shared" si="25"/>
        <v>14.912380338563189</v>
      </c>
    </row>
    <row r="500" spans="1:11" ht="12.75">
      <c r="A500">
        <v>0.479</v>
      </c>
      <c r="B500">
        <f>A500*'Freq res'!$C$11/2</f>
        <v>0.9122501880059027</v>
      </c>
      <c r="C500">
        <f>A500*'Freq res'!$E$11/2</f>
        <v>0.35915361732515855</v>
      </c>
      <c r="D500">
        <f>$G$18+$G$7/$J$18*($A$18^2*'Phi(z,A)'!H489)</f>
        <v>3.5131666121398677</v>
      </c>
      <c r="E500">
        <f t="shared" si="23"/>
        <v>33.55435335204386</v>
      </c>
      <c r="G500">
        <f t="shared" si="24"/>
        <v>-0.479</v>
      </c>
      <c r="H500">
        <f>G500*'Freq res'!$C$11/2</f>
        <v>-0.9122501880059027</v>
      </c>
      <c r="I500">
        <f>G500*'Freq res'!$E$11/2</f>
        <v>-0.35915361732515855</v>
      </c>
      <c r="J500">
        <f>$G$18+$G$7/$J$18*(-($A$18^2*'Phi(z,A)'!H489))</f>
        <v>2.7014414862823237</v>
      </c>
      <c r="K500">
        <f t="shared" si="25"/>
        <v>14.901196120638215</v>
      </c>
    </row>
    <row r="501" spans="1:11" ht="12.75">
      <c r="A501">
        <v>0.48</v>
      </c>
      <c r="B501">
        <f>A501*'Freq res'!$C$11/2</f>
        <v>0.9141546769161447</v>
      </c>
      <c r="C501">
        <f>A501*'Freq res'!$E$11/2</f>
        <v>0.3599034161087184</v>
      </c>
      <c r="D501">
        <f>$G$18+$G$7/$J$18*($A$18^2*'Phi(z,A)'!H490)</f>
        <v>3.5139163223805503</v>
      </c>
      <c r="E501">
        <f t="shared" si="23"/>
        <v>33.579518826599646</v>
      </c>
      <c r="G501">
        <f t="shared" si="24"/>
        <v>-0.48</v>
      </c>
      <c r="H501">
        <f>G501*'Freq res'!$C$11/2</f>
        <v>-0.9141546769161447</v>
      </c>
      <c r="I501">
        <f>G501*'Freq res'!$E$11/2</f>
        <v>-0.3599034161087184</v>
      </c>
      <c r="J501">
        <f>$G$18+$G$7/$J$18*(-($A$18^2*'Phi(z,A)'!H490))</f>
        <v>2.700691776041641</v>
      </c>
      <c r="K501">
        <f t="shared" si="25"/>
        <v>14.890028727985536</v>
      </c>
    </row>
    <row r="502" spans="1:11" ht="12.75">
      <c r="A502">
        <v>0.481</v>
      </c>
      <c r="B502">
        <f>A502*'Freq res'!$C$11/2</f>
        <v>0.9160591658263867</v>
      </c>
      <c r="C502">
        <f>A502*'Freq res'!$E$11/2</f>
        <v>0.3606532148922782</v>
      </c>
      <c r="D502">
        <f>$G$18+$G$7/$J$18*($A$18^2*'Phi(z,A)'!H491)</f>
        <v>3.5146654651213214</v>
      </c>
      <c r="E502">
        <f t="shared" si="23"/>
        <v>33.604684104382834</v>
      </c>
      <c r="G502">
        <f t="shared" si="24"/>
        <v>-0.481</v>
      </c>
      <c r="H502">
        <f>G502*'Freq res'!$C$11/2</f>
        <v>-0.9160591658263867</v>
      </c>
      <c r="I502">
        <f>G502*'Freq res'!$E$11/2</f>
        <v>-0.3606532148922782</v>
      </c>
      <c r="J502">
        <f>$G$18+$G$7/$J$18*(-($A$18^2*'Phi(z,A)'!H491))</f>
        <v>2.69994263330087</v>
      </c>
      <c r="K502">
        <f t="shared" si="25"/>
        <v>14.878878148263508</v>
      </c>
    </row>
    <row r="503" spans="1:11" ht="12.75">
      <c r="A503">
        <v>0.482</v>
      </c>
      <c r="B503">
        <f>A503*'Freq res'!$C$11/2</f>
        <v>0.9179636547366287</v>
      </c>
      <c r="C503">
        <f>A503*'Freq res'!$E$11/2</f>
        <v>0.36140301367583805</v>
      </c>
      <c r="D503">
        <f>$G$18+$G$7/$J$18*($A$18^2*'Phi(z,A)'!H492)</f>
        <v>3.5154140394957545</v>
      </c>
      <c r="E503">
        <f t="shared" si="23"/>
        <v>33.6298491275349</v>
      </c>
      <c r="G503">
        <f t="shared" si="24"/>
        <v>-0.482</v>
      </c>
      <c r="H503">
        <f>G503*'Freq res'!$C$11/2</f>
        <v>-0.9179636547366287</v>
      </c>
      <c r="I503">
        <f>G503*'Freq res'!$E$11/2</f>
        <v>-0.36140301367583805</v>
      </c>
      <c r="J503">
        <f>$G$18+$G$7/$J$18*(-($A$18^2*'Phi(z,A)'!H492))</f>
        <v>2.699194058926437</v>
      </c>
      <c r="K503">
        <f t="shared" si="25"/>
        <v>14.867744369112202</v>
      </c>
    </row>
    <row r="504" spans="1:11" ht="12.75">
      <c r="A504">
        <v>0.483</v>
      </c>
      <c r="B504">
        <f>A504*'Freq res'!$C$11/2</f>
        <v>0.9198681436468706</v>
      </c>
      <c r="C504">
        <f>A504*'Freq res'!$E$11/2</f>
        <v>0.36215281245939784</v>
      </c>
      <c r="D504">
        <f>$G$18+$G$7/$J$18*($A$18^2*'Phi(z,A)'!H493)</f>
        <v>3.516162044639249</v>
      </c>
      <c r="E504">
        <f t="shared" si="23"/>
        <v>33.6550138381504</v>
      </c>
      <c r="G504">
        <f t="shared" si="24"/>
        <v>-0.483</v>
      </c>
      <c r="H504">
        <f>G504*'Freq res'!$C$11/2</f>
        <v>-0.9198681436468706</v>
      </c>
      <c r="I504">
        <f>G504*'Freq res'!$E$11/2</f>
        <v>-0.36215281245939784</v>
      </c>
      <c r="J504">
        <f>$G$18+$G$7/$J$18*(-($A$18^2*'Phi(z,A)'!H493))</f>
        <v>2.6984460537829422</v>
      </c>
      <c r="K504">
        <f t="shared" si="25"/>
        <v>14.85662737815349</v>
      </c>
    </row>
    <row r="505" spans="1:11" ht="12.75">
      <c r="A505">
        <v>0.484</v>
      </c>
      <c r="B505">
        <f>A505*'Freq res'!$C$11/2</f>
        <v>0.9217726325571126</v>
      </c>
      <c r="C505">
        <f>A505*'Freq res'!$E$11/2</f>
        <v>0.3629026112429577</v>
      </c>
      <c r="D505">
        <f>$G$18+$G$7/$J$18*($A$18^2*'Phi(z,A)'!H494)</f>
        <v>3.516909479689033</v>
      </c>
      <c r="E505">
        <f t="shared" si="23"/>
        <v>33.68017817827738</v>
      </c>
      <c r="G505">
        <f t="shared" si="24"/>
        <v>-0.484</v>
      </c>
      <c r="H505">
        <f>G505*'Freq res'!$C$11/2</f>
        <v>-0.9217726325571126</v>
      </c>
      <c r="I505">
        <f>G505*'Freq res'!$E$11/2</f>
        <v>-0.3629026112429577</v>
      </c>
      <c r="J505">
        <f>$G$18+$G$7/$J$18*(-($A$18^2*'Phi(z,A)'!H494))</f>
        <v>2.6976986187331584</v>
      </c>
      <c r="K505">
        <f t="shared" si="25"/>
        <v>14.845527162991187</v>
      </c>
    </row>
    <row r="506" spans="1:11" ht="12.75">
      <c r="A506">
        <v>0.485</v>
      </c>
      <c r="B506">
        <f>A506*'Freq res'!$C$11/2</f>
        <v>0.9236771214673546</v>
      </c>
      <c r="C506">
        <f>A506*'Freq res'!$E$11/2</f>
        <v>0.36365241002651755</v>
      </c>
      <c r="D506">
        <f>$G$18+$G$7/$J$18*($A$18^2*'Phi(z,A)'!H495)</f>
        <v>3.517656343784165</v>
      </c>
      <c r="E506">
        <f t="shared" si="23"/>
        <v>33.70534208991771</v>
      </c>
      <c r="G506">
        <f t="shared" si="24"/>
        <v>-0.485</v>
      </c>
      <c r="H506">
        <f>G506*'Freq res'!$C$11/2</f>
        <v>-0.9236771214673546</v>
      </c>
      <c r="I506">
        <f>G506*'Freq res'!$E$11/2</f>
        <v>-0.36365241002651755</v>
      </c>
      <c r="J506">
        <f>$G$18+$G$7/$J$18*(-($A$18^2*'Phi(z,A)'!H495))</f>
        <v>2.6969517546380266</v>
      </c>
      <c r="K506">
        <f t="shared" si="25"/>
        <v>14.834443711211138</v>
      </c>
    </row>
    <row r="507" spans="1:11" ht="12.75">
      <c r="A507">
        <v>0.486</v>
      </c>
      <c r="B507">
        <f>A507*'Freq res'!$C$11/2</f>
        <v>0.9255816103775966</v>
      </c>
      <c r="C507">
        <f>A507*'Freq res'!$E$11/2</f>
        <v>0.36440220881007734</v>
      </c>
      <c r="D507">
        <f>$G$18+$G$7/$J$18*($A$18^2*'Phi(z,A)'!H496)</f>
        <v>3.518402636065535</v>
      </c>
      <c r="E507">
        <f t="shared" si="23"/>
        <v>33.73050551502742</v>
      </c>
      <c r="G507">
        <f t="shared" si="24"/>
        <v>-0.486</v>
      </c>
      <c r="H507">
        <f>G507*'Freq res'!$C$11/2</f>
        <v>-0.9255816103775966</v>
      </c>
      <c r="I507">
        <f>G507*'Freq res'!$E$11/2</f>
        <v>-0.36440220881007734</v>
      </c>
      <c r="J507">
        <f>$G$18+$G$7/$J$18*(-($A$18^2*'Phi(z,A)'!H496))</f>
        <v>2.6962054623566565</v>
      </c>
      <c r="K507">
        <f t="shared" si="25"/>
        <v>14.823377010381382</v>
      </c>
    </row>
    <row r="508" spans="1:11" ht="12.75">
      <c r="A508">
        <v>0.487</v>
      </c>
      <c r="B508">
        <f>A508*'Freq res'!$C$11/2</f>
        <v>0.9274860992878385</v>
      </c>
      <c r="C508">
        <f>A508*'Freq res'!$E$11/2</f>
        <v>0.3651520075936372</v>
      </c>
      <c r="D508">
        <f>$G$18+$G$7/$J$18*($A$18^2*'Phi(z,A)'!H497)</f>
        <v>3.51914835567587</v>
      </c>
      <c r="E508">
        <f t="shared" si="23"/>
        <v>33.75566839551712</v>
      </c>
      <c r="G508">
        <f t="shared" si="24"/>
        <v>-0.487</v>
      </c>
      <c r="H508">
        <f>G508*'Freq res'!$C$11/2</f>
        <v>-0.9274860992878385</v>
      </c>
      <c r="I508">
        <f>G508*'Freq res'!$E$11/2</f>
        <v>-0.3651520075936372</v>
      </c>
      <c r="J508">
        <f>$G$18+$G$7/$J$18*(-($A$18^2*'Phi(z,A)'!H497))</f>
        <v>2.6954597427463214</v>
      </c>
      <c r="K508">
        <f t="shared" si="25"/>
        <v>14.812327048052223</v>
      </c>
    </row>
    <row r="509" spans="1:11" ht="12.75">
      <c r="A509">
        <v>0.488</v>
      </c>
      <c r="B509">
        <f>A509*'Freq res'!$C$11/2</f>
        <v>0.9293905881980805</v>
      </c>
      <c r="C509">
        <f>A509*'Freq res'!$E$11/2</f>
        <v>0.36590180637719705</v>
      </c>
      <c r="D509">
        <f>$G$18+$G$7/$J$18*($A$18^2*'Phi(z,A)'!H498)</f>
        <v>3.5198935017597344</v>
      </c>
      <c r="E509">
        <f t="shared" si="23"/>
        <v>33.78083067325236</v>
      </c>
      <c r="G509">
        <f t="shared" si="24"/>
        <v>-0.488</v>
      </c>
      <c r="H509">
        <f>G509*'Freq res'!$C$11/2</f>
        <v>-0.9293905881980805</v>
      </c>
      <c r="I509">
        <f>G509*'Freq res'!$E$11/2</f>
        <v>-0.36590180637719705</v>
      </c>
      <c r="J509">
        <f>$G$18+$G$7/$J$18*(-($A$18^2*'Phi(z,A)'!H498))</f>
        <v>2.694714596662457</v>
      </c>
      <c r="K509">
        <f t="shared" si="25"/>
        <v>14.801293811756368</v>
      </c>
    </row>
    <row r="510" spans="1:11" ht="12.75">
      <c r="A510">
        <v>0.489</v>
      </c>
      <c r="B510">
        <f>A510*'Freq res'!$C$11/2</f>
        <v>0.9312950771083224</v>
      </c>
      <c r="C510">
        <f>A510*'Freq res'!$E$11/2</f>
        <v>0.36665160516075684</v>
      </c>
      <c r="D510">
        <f>$G$18+$G$7/$J$18*($A$18^2*'Phi(z,A)'!H499)</f>
        <v>3.520638073463532</v>
      </c>
      <c r="E510">
        <f t="shared" si="23"/>
        <v>33.80599229005395</v>
      </c>
      <c r="G510">
        <f t="shared" si="24"/>
        <v>-0.489</v>
      </c>
      <c r="H510">
        <f>G510*'Freq res'!$C$11/2</f>
        <v>-0.9312950771083224</v>
      </c>
      <c r="I510">
        <f>G510*'Freq res'!$E$11/2</f>
        <v>-0.36665160516075684</v>
      </c>
      <c r="J510">
        <f>$G$18+$G$7/$J$18*(-($A$18^2*'Phi(z,A)'!H499))</f>
        <v>2.6939700249586593</v>
      </c>
      <c r="K510">
        <f t="shared" si="25"/>
        <v>14.790277289009046</v>
      </c>
    </row>
    <row r="511" spans="1:11" ht="12.75">
      <c r="A511">
        <v>0.49</v>
      </c>
      <c r="B511">
        <f>A511*'Freq res'!$C$11/2</f>
        <v>0.9331995660185644</v>
      </c>
      <c r="C511">
        <f>A511*'Freq res'!$E$11/2</f>
        <v>0.3674014039443167</v>
      </c>
      <c r="D511">
        <f>$G$18+$G$7/$J$18*($A$18^2*'Phi(z,A)'!H500)</f>
        <v>3.5213820699355094</v>
      </c>
      <c r="E511">
        <f t="shared" si="23"/>
        <v>33.83115318769837</v>
      </c>
      <c r="G511">
        <f t="shared" si="24"/>
        <v>-0.49</v>
      </c>
      <c r="H511">
        <f>G511*'Freq res'!$C$11/2</f>
        <v>-0.9331995660185644</v>
      </c>
      <c r="I511">
        <f>G511*'Freq res'!$E$11/2</f>
        <v>-0.3674014039443167</v>
      </c>
      <c r="J511">
        <f>$G$18+$G$7/$J$18*(-($A$18^2*'Phi(z,A)'!H500))</f>
        <v>2.693226028486682</v>
      </c>
      <c r="K511">
        <f t="shared" si="25"/>
        <v>14.77927746730812</v>
      </c>
    </row>
    <row r="512" spans="1:11" ht="12.75">
      <c r="A512">
        <v>0.491</v>
      </c>
      <c r="B512">
        <f>A512*'Freq res'!$C$11/2</f>
        <v>0.9351040549288063</v>
      </c>
      <c r="C512">
        <f>A512*'Freq res'!$E$11/2</f>
        <v>0.3681512027278765</v>
      </c>
      <c r="D512">
        <f>$G$18+$G$7/$J$18*($A$18^2*'Phi(z,A)'!H501)</f>
        <v>3.5221254903257577</v>
      </c>
      <c r="E512">
        <f t="shared" si="23"/>
        <v>33.856313307918136</v>
      </c>
      <c r="G512">
        <f t="shared" si="24"/>
        <v>-0.491</v>
      </c>
      <c r="H512">
        <f>G512*'Freq res'!$C$11/2</f>
        <v>-0.9351040549288063</v>
      </c>
      <c r="I512">
        <f>G512*'Freq res'!$E$11/2</f>
        <v>-0.3681512027278765</v>
      </c>
      <c r="J512">
        <f>$G$18+$G$7/$J$18*(-($A$18^2*'Phi(z,A)'!H501))</f>
        <v>2.6924826080964337</v>
      </c>
      <c r="K512">
        <f t="shared" si="25"/>
        <v>14.768294334134202</v>
      </c>
    </row>
    <row r="513" spans="1:11" ht="12.75">
      <c r="A513">
        <v>0.492</v>
      </c>
      <c r="B513">
        <f>A513*'Freq res'!$C$11/2</f>
        <v>0.9370085438390483</v>
      </c>
      <c r="C513">
        <f>A513*'Freq res'!$E$11/2</f>
        <v>0.36890100151143634</v>
      </c>
      <c r="D513">
        <f>$G$18+$G$7/$J$18*($A$18^2*'Phi(z,A)'!H502)</f>
        <v>3.5228683337862163</v>
      </c>
      <c r="E513">
        <f t="shared" si="23"/>
        <v>33.8814725924022</v>
      </c>
      <c r="G513">
        <f t="shared" si="24"/>
        <v>-0.492</v>
      </c>
      <c r="H513">
        <f>G513*'Freq res'!$C$11/2</f>
        <v>-0.9370085438390483</v>
      </c>
      <c r="I513">
        <f>G513*'Freq res'!$E$11/2</f>
        <v>-0.36890100151143634</v>
      </c>
      <c r="J513">
        <f>$G$18+$G$7/$J$18*(-($A$18^2*'Phi(z,A)'!H502))</f>
        <v>2.691739764635975</v>
      </c>
      <c r="K513">
        <f t="shared" si="25"/>
        <v>14.757327876950754</v>
      </c>
    </row>
    <row r="514" spans="1:11" ht="12.75">
      <c r="A514">
        <v>0.493</v>
      </c>
      <c r="B514">
        <f>A514*'Freq res'!$C$11/2</f>
        <v>0.9389130327492903</v>
      </c>
      <c r="C514">
        <f>A514*'Freq res'!$E$11/2</f>
        <v>0.3696508002949962</v>
      </c>
      <c r="D514">
        <f>$G$18+$G$7/$J$18*($A$18^2*'Phi(z,A)'!H503)</f>
        <v>3.523610599470673</v>
      </c>
      <c r="E514">
        <f t="shared" si="23"/>
        <v>33.906630982796216</v>
      </c>
      <c r="G514">
        <f t="shared" si="24"/>
        <v>-0.493</v>
      </c>
      <c r="H514">
        <f>G514*'Freq res'!$C$11/2</f>
        <v>-0.9389130327492903</v>
      </c>
      <c r="I514">
        <f>G514*'Freq res'!$E$11/2</f>
        <v>-0.3696508002949962</v>
      </c>
      <c r="J514">
        <f>$G$18+$G$7/$J$18*(-($A$18^2*'Phi(z,A)'!H503))</f>
        <v>2.6909974989515186</v>
      </c>
      <c r="K514">
        <f t="shared" si="25"/>
        <v>14.746378083204235</v>
      </c>
    </row>
    <row r="515" spans="1:11" ht="12.75">
      <c r="A515">
        <v>0.494</v>
      </c>
      <c r="B515">
        <f>A515*'Freq res'!$C$11/2</f>
        <v>0.9408175216595323</v>
      </c>
      <c r="C515">
        <f>A515*'Freq res'!$E$11/2</f>
        <v>0.370400599078556</v>
      </c>
      <c r="D515">
        <f>$G$18+$G$7/$J$18*($A$18^2*'Phi(z,A)'!H504)</f>
        <v>3.524352286534767</v>
      </c>
      <c r="E515">
        <f t="shared" si="23"/>
        <v>33.93178842070304</v>
      </c>
      <c r="G515">
        <f t="shared" si="24"/>
        <v>-0.494</v>
      </c>
      <c r="H515">
        <f>G515*'Freq res'!$C$11/2</f>
        <v>-0.9408175216595323</v>
      </c>
      <c r="I515">
        <f>G515*'Freq res'!$E$11/2</f>
        <v>-0.370400599078556</v>
      </c>
      <c r="J515">
        <f>$G$18+$G$7/$J$18*(-($A$18^2*'Phi(z,A)'!H504))</f>
        <v>2.6902558118874245</v>
      </c>
      <c r="K515">
        <f t="shared" si="25"/>
        <v>14.735444940324196</v>
      </c>
    </row>
    <row r="516" spans="1:11" ht="12.75">
      <c r="A516">
        <v>0.495</v>
      </c>
      <c r="B516">
        <f>A516*'Freq res'!$C$11/2</f>
        <v>0.9427220105697742</v>
      </c>
      <c r="C516">
        <f>A516*'Freq res'!$E$11/2</f>
        <v>0.37115039786211584</v>
      </c>
      <c r="D516">
        <f>$G$18+$G$7/$J$18*($A$18^2*'Phi(z,A)'!H505)</f>
        <v>3.525093394135993</v>
      </c>
      <c r="E516">
        <f t="shared" si="23"/>
        <v>33.95694484768305</v>
      </c>
      <c r="G516">
        <f t="shared" si="24"/>
        <v>-0.495</v>
      </c>
      <c r="H516">
        <f>G516*'Freq res'!$C$11/2</f>
        <v>-0.9427220105697742</v>
      </c>
      <c r="I516">
        <f>G516*'Freq res'!$E$11/2</f>
        <v>-0.37115039786211584</v>
      </c>
      <c r="J516">
        <f>$G$18+$G$7/$J$18*(-($A$18^2*'Phi(z,A)'!H505))</f>
        <v>2.689514704286198</v>
      </c>
      <c r="K516">
        <f t="shared" si="25"/>
        <v>14.72452843572339</v>
      </c>
    </row>
    <row r="517" spans="1:11" ht="12.75">
      <c r="A517">
        <v>0.496</v>
      </c>
      <c r="B517">
        <f>A517*'Freq res'!$C$11/2</f>
        <v>0.9446264994800162</v>
      </c>
      <c r="C517">
        <f>A517*'Freq res'!$E$11/2</f>
        <v>0.3719001966456757</v>
      </c>
      <c r="D517">
        <f>$G$18+$G$7/$J$18*($A$18^2*'Phi(z,A)'!H506)</f>
        <v>3.5258339214337022</v>
      </c>
      <c r="E517">
        <f t="shared" si="23"/>
        <v>33.982100205254476</v>
      </c>
      <c r="G517">
        <f t="shared" si="24"/>
        <v>-0.496</v>
      </c>
      <c r="H517">
        <f>G517*'Freq res'!$C$11/2</f>
        <v>-0.9446264994800162</v>
      </c>
      <c r="I517">
        <f>G517*'Freq res'!$E$11/2</f>
        <v>-0.3719001966456757</v>
      </c>
      <c r="J517">
        <f>$G$18+$G$7/$J$18*(-($A$18^2*'Phi(z,A)'!H506))</f>
        <v>2.688774176988489</v>
      </c>
      <c r="K517">
        <f t="shared" si="25"/>
        <v>14.713628556797893</v>
      </c>
    </row>
    <row r="518" spans="1:11" ht="12.75">
      <c r="A518">
        <v>0.497</v>
      </c>
      <c r="B518">
        <f>A518*'Freq res'!$C$11/2</f>
        <v>0.9465309883902582</v>
      </c>
      <c r="C518">
        <f>A518*'Freq res'!$E$11/2</f>
        <v>0.3726499954292355</v>
      </c>
      <c r="D518">
        <f>$G$18+$G$7/$J$18*($A$18^2*'Phi(z,A)'!H507)</f>
        <v>3.5265738675891036</v>
      </c>
      <c r="E518">
        <f t="shared" si="23"/>
        <v>34.00725443489387</v>
      </c>
      <c r="G518">
        <f t="shared" si="24"/>
        <v>-0.497</v>
      </c>
      <c r="H518">
        <f>G518*'Freq res'!$C$11/2</f>
        <v>-0.9465309883902582</v>
      </c>
      <c r="I518">
        <f>G518*'Freq res'!$E$11/2</f>
        <v>-0.3726499954292355</v>
      </c>
      <c r="J518">
        <f>$G$18+$G$7/$J$18*(-($A$18^2*'Phi(z,A)'!H507))</f>
        <v>2.688034230833088</v>
      </c>
      <c r="K518">
        <f t="shared" si="25"/>
        <v>14.702745290927224</v>
      </c>
    </row>
    <row r="519" spans="1:11" ht="12.75">
      <c r="A519">
        <v>0.498</v>
      </c>
      <c r="B519">
        <f>A519*'Freq res'!$C$11/2</f>
        <v>0.9484354773005002</v>
      </c>
      <c r="C519">
        <f>A519*'Freq res'!$E$11/2</f>
        <v>0.37339979421279534</v>
      </c>
      <c r="D519">
        <f>$G$18+$G$7/$J$18*($A$18^2*'Phi(z,A)'!H508)</f>
        <v>3.527313231765268</v>
      </c>
      <c r="E519">
        <f t="shared" si="23"/>
        <v>34.0324074780364</v>
      </c>
      <c r="G519">
        <f t="shared" si="24"/>
        <v>-0.498</v>
      </c>
      <c r="H519">
        <f>G519*'Freq res'!$C$11/2</f>
        <v>-0.9484354773005002</v>
      </c>
      <c r="I519">
        <f>G519*'Freq res'!$E$11/2</f>
        <v>-0.37339979421279534</v>
      </c>
      <c r="J519">
        <f>$G$18+$G$7/$J$18*(-($A$18^2*'Phi(z,A)'!H508))</f>
        <v>2.6872948666569236</v>
      </c>
      <c r="K519">
        <f t="shared" si="25"/>
        <v>14.69187862547445</v>
      </c>
    </row>
    <row r="520" spans="1:11" ht="12.75">
      <c r="A520">
        <v>0.499</v>
      </c>
      <c r="B520">
        <f>A520*'Freq res'!$C$11/2</f>
        <v>0.9503399662107421</v>
      </c>
      <c r="C520">
        <f>A520*'Freq res'!$E$11/2</f>
        <v>0.37414959299635514</v>
      </c>
      <c r="D520">
        <f>$G$18+$G$7/$J$18*($A$18^2*'Phi(z,A)'!H509)</f>
        <v>3.5280520131271293</v>
      </c>
      <c r="E520">
        <f t="shared" si="23"/>
        <v>34.05755927607627</v>
      </c>
      <c r="G520">
        <f t="shared" si="24"/>
        <v>-0.499</v>
      </c>
      <c r="H520">
        <f>G520*'Freq res'!$C$11/2</f>
        <v>-0.9503399662107421</v>
      </c>
      <c r="I520">
        <f>G520*'Freq res'!$E$11/2</f>
        <v>-0.37414959299635514</v>
      </c>
      <c r="J520">
        <f>$G$18+$G$7/$J$18*(-($A$18^2*'Phi(z,A)'!H509))</f>
        <v>2.686556085295062</v>
      </c>
      <c r="K520">
        <f t="shared" si="25"/>
        <v>14.6810285477863</v>
      </c>
    </row>
    <row r="521" spans="1:11" ht="12.75">
      <c r="A521">
        <v>0.5</v>
      </c>
      <c r="B521">
        <f>A521*'Freq res'!$C$11/2</f>
        <v>0.9522444551209841</v>
      </c>
      <c r="C521">
        <f>A521*'Freq res'!$E$11/2</f>
        <v>0.374899391779915</v>
      </c>
      <c r="D521">
        <f>$G$18+$G$7/$J$18*($A$18^2*'Phi(z,A)'!H510)</f>
        <v>3.5287902108414877</v>
      </c>
      <c r="E521">
        <f t="shared" si="23"/>
        <v>34.08270977036708</v>
      </c>
      <c r="G521">
        <f t="shared" si="24"/>
        <v>-0.5</v>
      </c>
      <c r="H521">
        <f>G521*'Freq res'!$C$11/2</f>
        <v>-0.9522444551209841</v>
      </c>
      <c r="I521">
        <f>G521*'Freq res'!$E$11/2</f>
        <v>-0.374899391779915</v>
      </c>
      <c r="J521">
        <f>$G$18+$G$7/$J$18*(-($A$18^2*'Phi(z,A)'!H510))</f>
        <v>2.6858178875807037</v>
      </c>
      <c r="K521">
        <f t="shared" si="25"/>
        <v>14.670195045193283</v>
      </c>
    </row>
    <row r="522" spans="1:11" ht="12.75">
      <c r="A522">
        <v>0.501</v>
      </c>
      <c r="B522">
        <f>A522*'Freq res'!$C$11/2</f>
        <v>0.9541489440312261</v>
      </c>
      <c r="C522">
        <f>A522*'Freq res'!$E$11/2</f>
        <v>0.37564919056347484</v>
      </c>
      <c r="D522">
        <f>$G$18+$G$7/$J$18*($A$18^2*'Phi(z,A)'!H511)</f>
        <v>3.529527824077011</v>
      </c>
      <c r="E522">
        <f t="shared" si="23"/>
        <v>34.10785890222221</v>
      </c>
      <c r="G522">
        <f t="shared" si="24"/>
        <v>-0.501</v>
      </c>
      <c r="H522">
        <f>G522*'Freq res'!$C$11/2</f>
        <v>-0.9541489440312261</v>
      </c>
      <c r="I522">
        <f>G522*'Freq res'!$E$11/2</f>
        <v>-0.37564919056347484</v>
      </c>
      <c r="J522">
        <f>$G$18+$G$7/$J$18*(-($A$18^2*'Phi(z,A)'!H511))</f>
        <v>2.6850802743451805</v>
      </c>
      <c r="K522">
        <f t="shared" si="25"/>
        <v>14.6593781050098</v>
      </c>
    </row>
    <row r="523" spans="1:11" ht="12.75">
      <c r="A523">
        <v>0.502</v>
      </c>
      <c r="B523">
        <f>A523*'Freq res'!$C$11/2</f>
        <v>0.956053432941468</v>
      </c>
      <c r="C523">
        <f>A523*'Freq res'!$E$11/2</f>
        <v>0.37639898934703464</v>
      </c>
      <c r="D523">
        <f>$G$18+$G$7/$J$18*($A$18^2*'Phi(z,A)'!H512)</f>
        <v>3.5302648520042372</v>
      </c>
      <c r="E523">
        <f t="shared" si="23"/>
        <v>34.13300661291521</v>
      </c>
      <c r="G523">
        <f t="shared" si="24"/>
        <v>-0.502</v>
      </c>
      <c r="H523">
        <f>G523*'Freq res'!$C$11/2</f>
        <v>-0.956053432941468</v>
      </c>
      <c r="I523">
        <f>G523*'Freq res'!$E$11/2</f>
        <v>-0.37639898934703464</v>
      </c>
      <c r="J523">
        <f>$G$18+$G$7/$J$18*(-($A$18^2*'Phi(z,A)'!H512))</f>
        <v>2.684343246417954</v>
      </c>
      <c r="K523">
        <f t="shared" si="25"/>
        <v>14.648577714534246</v>
      </c>
    </row>
    <row r="524" spans="1:11" ht="12.75">
      <c r="A524">
        <v>0.503</v>
      </c>
      <c r="B524">
        <f>A524*'Freq res'!$C$11/2</f>
        <v>0.95795792185171</v>
      </c>
      <c r="C524">
        <f>A524*'Freq res'!$E$11/2</f>
        <v>0.3771487881305945</v>
      </c>
      <c r="D524">
        <f>$G$18+$G$7/$J$18*($A$18^2*'Phi(z,A)'!H513)</f>
        <v>3.531001293795578</v>
      </c>
      <c r="E524">
        <f t="shared" si="23"/>
        <v>34.158152843680185</v>
      </c>
      <c r="G524">
        <f t="shared" si="24"/>
        <v>-0.503</v>
      </c>
      <c r="H524">
        <f>G524*'Freq res'!$C$11/2</f>
        <v>-0.95795792185171</v>
      </c>
      <c r="I524">
        <f>G524*'Freq res'!$E$11/2</f>
        <v>-0.3771487881305945</v>
      </c>
      <c r="J524">
        <f>$G$18+$G$7/$J$18*(-($A$18^2*'Phi(z,A)'!H513))</f>
        <v>2.6836068046266135</v>
      </c>
      <c r="K524">
        <f t="shared" si="25"/>
        <v>14.637793861049133</v>
      </c>
    </row>
    <row r="525" spans="1:11" ht="12.75">
      <c r="A525">
        <v>0.504</v>
      </c>
      <c r="B525">
        <f>A525*'Freq res'!$C$11/2</f>
        <v>0.959862410761952</v>
      </c>
      <c r="C525">
        <f>A525*'Freq res'!$E$11/2</f>
        <v>0.3778985869141543</v>
      </c>
      <c r="D525">
        <f>$G$18+$G$7/$J$18*($A$18^2*'Phi(z,A)'!H514)</f>
        <v>3.531737148625318</v>
      </c>
      <c r="E525">
        <f t="shared" si="23"/>
        <v>34.18329753571213</v>
      </c>
      <c r="G525">
        <f t="shared" si="24"/>
        <v>-0.504</v>
      </c>
      <c r="H525">
        <f>G525*'Freq res'!$C$11/2</f>
        <v>-0.959862410761952</v>
      </c>
      <c r="I525">
        <f>G525*'Freq res'!$E$11/2</f>
        <v>-0.3778985869141543</v>
      </c>
      <c r="J525">
        <f>$G$18+$G$7/$J$18*(-($A$18^2*'Phi(z,A)'!H514))</f>
        <v>2.6828709497968735</v>
      </c>
      <c r="K525">
        <f t="shared" si="25"/>
        <v>14.627026531821208</v>
      </c>
    </row>
    <row r="526" spans="1:11" ht="12.75">
      <c r="A526">
        <v>0.505</v>
      </c>
      <c r="B526">
        <f>A526*'Freq res'!$C$11/2</f>
        <v>0.961766899672194</v>
      </c>
      <c r="C526">
        <f>A526*'Freq res'!$E$11/2</f>
        <v>0.37864838569771414</v>
      </c>
      <c r="D526">
        <f>$G$18+$G$7/$J$18*($A$18^2*'Phi(z,A)'!H515)</f>
        <v>3.5324724156696203</v>
      </c>
      <c r="E526">
        <f t="shared" si="23"/>
        <v>34.20844063016736</v>
      </c>
      <c r="G526">
        <f t="shared" si="24"/>
        <v>-0.505</v>
      </c>
      <c r="H526">
        <f>G526*'Freq res'!$C$11/2</f>
        <v>-0.961766899672194</v>
      </c>
      <c r="I526">
        <f>G526*'Freq res'!$E$11/2</f>
        <v>-0.37864838569771414</v>
      </c>
      <c r="J526">
        <f>$G$18+$G$7/$J$18*(-($A$18^2*'Phi(z,A)'!H515))</f>
        <v>2.682135682752571</v>
      </c>
      <c r="K526">
        <f t="shared" si="25"/>
        <v>14.61627571410155</v>
      </c>
    </row>
    <row r="527" spans="1:11" ht="12.75">
      <c r="A527">
        <v>0.506</v>
      </c>
      <c r="B527">
        <f>A527*'Freq res'!$C$11/2</f>
        <v>0.963671388582436</v>
      </c>
      <c r="C527">
        <f>A527*'Freq res'!$E$11/2</f>
        <v>0.379398184481274</v>
      </c>
      <c r="D527">
        <f>$G$18+$G$7/$J$18*($A$18^2*'Phi(z,A)'!H516)</f>
        <v>3.533207094106527</v>
      </c>
      <c r="E527">
        <f t="shared" si="23"/>
        <v>34.233582068163884</v>
      </c>
      <c r="G527">
        <f t="shared" si="24"/>
        <v>-0.506</v>
      </c>
      <c r="H527">
        <f>G527*'Freq res'!$C$11/2</f>
        <v>-0.963671388582436</v>
      </c>
      <c r="I527">
        <f>G527*'Freq res'!$E$11/2</f>
        <v>-0.379398184481274</v>
      </c>
      <c r="J527">
        <f>$G$18+$G$7/$J$18*(-($A$18^2*'Phi(z,A)'!H516))</f>
        <v>2.6814010043156644</v>
      </c>
      <c r="K527">
        <f t="shared" si="25"/>
        <v>14.605541395125682</v>
      </c>
    </row>
    <row r="528" spans="1:11" ht="12.75">
      <c r="A528">
        <v>0.507</v>
      </c>
      <c r="B528">
        <f>A528*'Freq res'!$C$11/2</f>
        <v>0.9655758774926779</v>
      </c>
      <c r="C528">
        <f>A528*'Freq res'!$E$11/2</f>
        <v>0.3801479832648338</v>
      </c>
      <c r="D528">
        <f>$G$18+$G$7/$J$18*($A$18^2*'Phi(z,A)'!H517)</f>
        <v>3.533941183115962</v>
      </c>
      <c r="E528">
        <f t="shared" si="23"/>
        <v>34.25872179078179</v>
      </c>
      <c r="G528">
        <f t="shared" si="24"/>
        <v>-0.507</v>
      </c>
      <c r="H528">
        <f>G528*'Freq res'!$C$11/2</f>
        <v>-0.9655758774926779</v>
      </c>
      <c r="I528">
        <f>G528*'Freq res'!$E$11/2</f>
        <v>-0.3801479832648338</v>
      </c>
      <c r="J528">
        <f>$G$18+$G$7/$J$18*(-($A$18^2*'Phi(z,A)'!H517))</f>
        <v>2.6806669153062295</v>
      </c>
      <c r="K528">
        <f t="shared" si="25"/>
        <v>14.59482356211369</v>
      </c>
    </row>
    <row r="529" spans="1:11" ht="12.75">
      <c r="A529">
        <v>0.508</v>
      </c>
      <c r="B529">
        <f>A529*'Freq res'!$C$11/2</f>
        <v>0.9674803664029199</v>
      </c>
      <c r="C529">
        <f>A529*'Freq res'!$E$11/2</f>
        <v>0.38089778204839364</v>
      </c>
      <c r="D529">
        <f>$G$18+$G$7/$J$18*($A$18^2*'Phi(z,A)'!H518)</f>
        <v>3.5346746818797325</v>
      </c>
      <c r="E529">
        <f t="shared" si="23"/>
        <v>34.28385973906362</v>
      </c>
      <c r="G529">
        <f t="shared" si="24"/>
        <v>-0.508</v>
      </c>
      <c r="H529">
        <f>G529*'Freq res'!$C$11/2</f>
        <v>-0.9674803664029199</v>
      </c>
      <c r="I529">
        <f>G529*'Freq res'!$E$11/2</f>
        <v>-0.38089778204839364</v>
      </c>
      <c r="J529">
        <f>$G$18+$G$7/$J$18*(-($A$18^2*'Phi(z,A)'!H518))</f>
        <v>2.679933416542459</v>
      </c>
      <c r="K529">
        <f t="shared" si="25"/>
        <v>14.584122202270335</v>
      </c>
    </row>
    <row r="530" spans="1:11" ht="12.75">
      <c r="A530">
        <v>0.509</v>
      </c>
      <c r="B530">
        <f>A530*'Freq res'!$C$11/2</f>
        <v>0.9693848553131619</v>
      </c>
      <c r="C530">
        <f>A530*'Freq res'!$E$11/2</f>
        <v>0.3816475808319535</v>
      </c>
      <c r="D530">
        <f>$G$18+$G$7/$J$18*($A$18^2*'Phi(z,A)'!H519)</f>
        <v>3.5354075895815327</v>
      </c>
      <c r="E530">
        <f t="shared" si="23"/>
        <v>34.308995854014775</v>
      </c>
      <c r="G530">
        <f t="shared" si="24"/>
        <v>-0.509</v>
      </c>
      <c r="H530">
        <f>G530*'Freq res'!$C$11/2</f>
        <v>-0.9693848553131619</v>
      </c>
      <c r="I530">
        <f>G530*'Freq res'!$E$11/2</f>
        <v>-0.3816475808319535</v>
      </c>
      <c r="J530">
        <f>$G$18+$G$7/$J$18*(-($A$18^2*'Phi(z,A)'!H519))</f>
        <v>2.6792005088406587</v>
      </c>
      <c r="K530">
        <f t="shared" si="25"/>
        <v>14.573437302785145</v>
      </c>
    </row>
    <row r="531" spans="1:11" ht="12.75">
      <c r="A531">
        <v>0.51</v>
      </c>
      <c r="B531">
        <f>A531*'Freq res'!$C$11/2</f>
        <v>0.9712893442234038</v>
      </c>
      <c r="C531">
        <f>A531*'Freq res'!$E$11/2</f>
        <v>0.3823973796155133</v>
      </c>
      <c r="D531">
        <f>$G$18+$G$7/$J$18*($A$18^2*'Phi(z,A)'!H520)</f>
        <v>3.5361399054069436</v>
      </c>
      <c r="E531">
        <f t="shared" si="23"/>
        <v>34.33413007660385</v>
      </c>
      <c r="G531">
        <f t="shared" si="24"/>
        <v>-0.51</v>
      </c>
      <c r="H531">
        <f>G531*'Freq res'!$C$11/2</f>
        <v>-0.9712893442234038</v>
      </c>
      <c r="I531">
        <f>G531*'Freq res'!$E$11/2</f>
        <v>-0.3823973796155133</v>
      </c>
      <c r="J531">
        <f>$G$18+$G$7/$J$18*(-($A$18^2*'Phi(z,A)'!H520))</f>
        <v>2.678468193015248</v>
      </c>
      <c r="K531">
        <f t="shared" si="25"/>
        <v>14.56276885083256</v>
      </c>
    </row>
    <row r="532" spans="1:11" ht="12.75">
      <c r="A532">
        <v>0.511</v>
      </c>
      <c r="B532">
        <f>A532*'Freq res'!$C$11/2</f>
        <v>0.9731938331336458</v>
      </c>
      <c r="C532">
        <f>A532*'Freq res'!$E$11/2</f>
        <v>0.38314717839907314</v>
      </c>
      <c r="D532">
        <f>$G$18+$G$7/$J$18*($A$18^2*'Phi(z,A)'!H521)</f>
        <v>3.5368716285434374</v>
      </c>
      <c r="E532">
        <f t="shared" si="23"/>
        <v>34.35926234776307</v>
      </c>
      <c r="G532">
        <f t="shared" si="24"/>
        <v>-0.511</v>
      </c>
      <c r="H532">
        <f>G532*'Freq res'!$C$11/2</f>
        <v>-0.9731938331336458</v>
      </c>
      <c r="I532">
        <f>G532*'Freq res'!$E$11/2</f>
        <v>-0.38314717839907314</v>
      </c>
      <c r="J532">
        <f>$G$18+$G$7/$J$18*(-($A$18^2*'Phi(z,A)'!H521))</f>
        <v>2.677736469878754</v>
      </c>
      <c r="K532">
        <f t="shared" si="25"/>
        <v>14.552116833572008</v>
      </c>
    </row>
    <row r="533" spans="1:11" ht="12.75">
      <c r="A533">
        <v>0.512</v>
      </c>
      <c r="B533">
        <f>A533*'Freq res'!$C$11/2</f>
        <v>0.9750983220438877</v>
      </c>
      <c r="C533">
        <f>A533*'Freq res'!$E$11/2</f>
        <v>0.38389697718263294</v>
      </c>
      <c r="D533">
        <f>$G$18+$G$7/$J$18*($A$18^2*'Phi(z,A)'!H522)</f>
        <v>3.5376027581803795</v>
      </c>
      <c r="E533">
        <f aca="true" t="shared" si="26" ref="E533:E596">EXP(D533)</f>
        <v>34.3843926083887</v>
      </c>
      <c r="G533">
        <f aca="true" t="shared" si="27" ref="G533:G596">-A533</f>
        <v>-0.512</v>
      </c>
      <c r="H533">
        <f>G533*'Freq res'!$C$11/2</f>
        <v>-0.9750983220438877</v>
      </c>
      <c r="I533">
        <f>G533*'Freq res'!$E$11/2</f>
        <v>-0.38389697718263294</v>
      </c>
      <c r="J533">
        <f>$G$18+$G$7/$J$18*(-($A$18^2*'Phi(z,A)'!H522))</f>
        <v>2.677005340241812</v>
      </c>
      <c r="K533">
        <f aca="true" t="shared" si="28" ref="K533:K596">EXP(J533)</f>
        <v>14.541481238148021</v>
      </c>
    </row>
    <row r="534" spans="1:11" ht="12.75">
      <c r="A534">
        <v>0.513</v>
      </c>
      <c r="B534">
        <f>A534*'Freq res'!$C$11/2</f>
        <v>0.9770028109541297</v>
      </c>
      <c r="C534">
        <f>A534*'Freq res'!$E$11/2</f>
        <v>0.3846467759661928</v>
      </c>
      <c r="D534">
        <f>$G$18+$G$7/$J$18*($A$18^2*'Phi(z,A)'!H523)</f>
        <v>3.5383332935090293</v>
      </c>
      <c r="E534">
        <f t="shared" si="26"/>
        <v>34.40952079934137</v>
      </c>
      <c r="G534">
        <f t="shared" si="27"/>
        <v>-0.513</v>
      </c>
      <c r="H534">
        <f>G534*'Freq res'!$C$11/2</f>
        <v>-0.9770028109541297</v>
      </c>
      <c r="I534">
        <f>G534*'Freq res'!$E$11/2</f>
        <v>-0.3846467759661928</v>
      </c>
      <c r="J534">
        <f>$G$18+$G$7/$J$18*(-($A$18^2*'Phi(z,A)'!H523))</f>
        <v>2.676274804913162</v>
      </c>
      <c r="K534">
        <f t="shared" si="28"/>
        <v>14.530862051690363</v>
      </c>
    </row>
    <row r="535" spans="1:11" ht="12.75">
      <c r="A535">
        <v>0.514</v>
      </c>
      <c r="B535">
        <f>A535*'Freq res'!$C$11/2</f>
        <v>0.9789072998643716</v>
      </c>
      <c r="C535">
        <f>A535*'Freq res'!$E$11/2</f>
        <v>0.38539657474975264</v>
      </c>
      <c r="D535">
        <f>$G$18+$G$7/$J$18*($A$18^2*'Phi(z,A)'!H524)</f>
        <v>3.539063233722544</v>
      </c>
      <c r="E535">
        <f t="shared" si="26"/>
        <v>34.43464686144653</v>
      </c>
      <c r="G535">
        <f t="shared" si="27"/>
        <v>-0.514</v>
      </c>
      <c r="H535">
        <f>G535*'Freq res'!$C$11/2</f>
        <v>-0.9789072998643716</v>
      </c>
      <c r="I535">
        <f>G535*'Freq res'!$E$11/2</f>
        <v>-0.38539657474975264</v>
      </c>
      <c r="J535">
        <f>$G$18+$G$7/$J$18*(-($A$18^2*'Phi(z,A)'!H524))</f>
        <v>2.6755448646996474</v>
      </c>
      <c r="K535">
        <f t="shared" si="28"/>
        <v>14.52025926131411</v>
      </c>
    </row>
    <row r="536" spans="1:11" ht="12.75">
      <c r="A536">
        <v>0.515</v>
      </c>
      <c r="B536">
        <f>A536*'Freq res'!$C$11/2</f>
        <v>0.9808117887746136</v>
      </c>
      <c r="C536">
        <f>A536*'Freq res'!$E$11/2</f>
        <v>0.38614637353331244</v>
      </c>
      <c r="D536">
        <f>$G$18+$G$7/$J$18*($A$18^2*'Phi(z,A)'!H525)</f>
        <v>3.539792578015979</v>
      </c>
      <c r="E536">
        <f t="shared" si="26"/>
        <v>34.45977073549475</v>
      </c>
      <c r="G536">
        <f t="shared" si="27"/>
        <v>-0.515</v>
      </c>
      <c r="H536">
        <f>G536*'Freq res'!$C$11/2</f>
        <v>-0.9808117887746136</v>
      </c>
      <c r="I536">
        <f>G536*'Freq res'!$E$11/2</f>
        <v>-0.38614637353331244</v>
      </c>
      <c r="J536">
        <f>$G$18+$G$7/$J$18*(-($A$18^2*'Phi(z,A)'!H525))</f>
        <v>2.6748155204062125</v>
      </c>
      <c r="K536">
        <f t="shared" si="28"/>
        <v>14.509672854119794</v>
      </c>
    </row>
    <row r="537" spans="1:11" ht="12.75">
      <c r="A537">
        <v>0.516</v>
      </c>
      <c r="B537">
        <f>A537*'Freq res'!$C$11/2</f>
        <v>0.9827162776848556</v>
      </c>
      <c r="C537">
        <f>A537*'Freq res'!$E$11/2</f>
        <v>0.3868961723168723</v>
      </c>
      <c r="D537">
        <f>$G$18+$G$7/$J$18*($A$18^2*'Phi(z,A)'!H526)</f>
        <v>3.5405213255862917</v>
      </c>
      <c r="E537">
        <f t="shared" si="26"/>
        <v>34.48489236224222</v>
      </c>
      <c r="G537">
        <f t="shared" si="27"/>
        <v>-0.516</v>
      </c>
      <c r="H537">
        <f>G537*'Freq res'!$C$11/2</f>
        <v>-0.9827162776848556</v>
      </c>
      <c r="I537">
        <f>G537*'Freq res'!$E$11/2</f>
        <v>-0.3868961723168723</v>
      </c>
      <c r="J537">
        <f>$G$18+$G$7/$J$18*(-($A$18^2*'Phi(z,A)'!H526))</f>
        <v>2.6740867728358997</v>
      </c>
      <c r="K537">
        <f t="shared" si="28"/>
        <v>14.499102817193473</v>
      </c>
    </row>
    <row r="538" spans="1:11" ht="12.75">
      <c r="A538">
        <v>0.517</v>
      </c>
      <c r="B538">
        <f>A538*'Freq res'!$C$11/2</f>
        <v>0.9846207665950976</v>
      </c>
      <c r="C538">
        <f>A538*'Freq res'!$E$11/2</f>
        <v>0.38764597110043214</v>
      </c>
      <c r="D538">
        <f>$G$18+$G$7/$J$18*($A$18^2*'Phi(z,A)'!H527)</f>
        <v>3.5412494756323434</v>
      </c>
      <c r="E538">
        <f t="shared" si="26"/>
        <v>34.51001168241108</v>
      </c>
      <c r="G538">
        <f t="shared" si="27"/>
        <v>-0.517</v>
      </c>
      <c r="H538">
        <f>G538*'Freq res'!$C$11/2</f>
        <v>-0.9846207665950976</v>
      </c>
      <c r="I538">
        <f>G538*'Freq res'!$E$11/2</f>
        <v>-0.38764597110043214</v>
      </c>
      <c r="J538">
        <f>$G$18+$G$7/$J$18*(-($A$18^2*'Phi(z,A)'!H527))</f>
        <v>2.673358622789848</v>
      </c>
      <c r="K538">
        <f t="shared" si="28"/>
        <v>14.488549137606862</v>
      </c>
    </row>
    <row r="539" spans="1:11" ht="12.75">
      <c r="A539">
        <v>0.518</v>
      </c>
      <c r="B539">
        <f>A539*'Freq res'!$C$11/2</f>
        <v>0.9865252555053395</v>
      </c>
      <c r="C539">
        <f>A539*'Freq res'!$E$11/2</f>
        <v>0.38839576988399194</v>
      </c>
      <c r="D539">
        <f>$G$18+$G$7/$J$18*($A$18^2*'Phi(z,A)'!H528)</f>
        <v>3.5419770273549</v>
      </c>
      <c r="E539">
        <f t="shared" si="26"/>
        <v>34.535128636689805</v>
      </c>
      <c r="G539">
        <f t="shared" si="27"/>
        <v>-0.518</v>
      </c>
      <c r="H539">
        <f>G539*'Freq res'!$C$11/2</f>
        <v>-0.9865252555053395</v>
      </c>
      <c r="I539">
        <f>G539*'Freq res'!$E$11/2</f>
        <v>-0.38839576988399194</v>
      </c>
      <c r="J539">
        <f>$G$18+$G$7/$J$18*(-($A$18^2*'Phi(z,A)'!H528))</f>
        <v>2.6726310710672916</v>
      </c>
      <c r="K539">
        <f t="shared" si="28"/>
        <v>14.478011802417448</v>
      </c>
    </row>
    <row r="540" spans="1:11" ht="12.75">
      <c r="A540">
        <v>0.519</v>
      </c>
      <c r="B540">
        <f>A540*'Freq res'!$C$11/2</f>
        <v>0.9884297444155815</v>
      </c>
      <c r="C540">
        <f>A540*'Freq res'!$E$11/2</f>
        <v>0.3891455686675518</v>
      </c>
      <c r="D540">
        <f>$G$18+$G$7/$J$18*($A$18^2*'Phi(z,A)'!H529)</f>
        <v>3.5427039799566358</v>
      </c>
      <c r="E540">
        <f t="shared" si="26"/>
        <v>34.560243165733645</v>
      </c>
      <c r="G540">
        <f t="shared" si="27"/>
        <v>-0.519</v>
      </c>
      <c r="H540">
        <f>G540*'Freq res'!$C$11/2</f>
        <v>-0.9884297444155815</v>
      </c>
      <c r="I540">
        <f>G540*'Freq res'!$E$11/2</f>
        <v>-0.3891455686675518</v>
      </c>
      <c r="J540">
        <f>$G$18+$G$7/$J$18*(-($A$18^2*'Phi(z,A)'!H529))</f>
        <v>2.6719041184655556</v>
      </c>
      <c r="K540">
        <f t="shared" si="28"/>
        <v>14.46749079866857</v>
      </c>
    </row>
    <row r="541" spans="1:11" ht="12.75">
      <c r="A541">
        <v>0.52</v>
      </c>
      <c r="B541">
        <f>A541*'Freq res'!$C$11/2</f>
        <v>0.9903342333258235</v>
      </c>
      <c r="C541">
        <f>A541*'Freq res'!$E$11/2</f>
        <v>0.3898953674511116</v>
      </c>
      <c r="D541">
        <f>$G$18+$G$7/$J$18*($A$18^2*'Phi(z,A)'!H530)</f>
        <v>3.543430332642136</v>
      </c>
      <c r="E541">
        <f t="shared" si="26"/>
        <v>34.585355210165005</v>
      </c>
      <c r="G541">
        <f t="shared" si="27"/>
        <v>-0.52</v>
      </c>
      <c r="H541">
        <f>G541*'Freq res'!$C$11/2</f>
        <v>-0.9903342333258235</v>
      </c>
      <c r="I541">
        <f>G541*'Freq res'!$E$11/2</f>
        <v>-0.3898953674511116</v>
      </c>
      <c r="J541">
        <f>$G$18+$G$7/$J$18*(-($A$18^2*'Phi(z,A)'!H530))</f>
        <v>2.6711777657800555</v>
      </c>
      <c r="K541">
        <f t="shared" si="28"/>
        <v>14.456986113389535</v>
      </c>
    </row>
    <row r="542" spans="1:11" ht="12.75">
      <c r="A542">
        <v>0.521</v>
      </c>
      <c r="B542">
        <f>A542*'Freq res'!$C$11/2</f>
        <v>0.9922387222360655</v>
      </c>
      <c r="C542">
        <f>A542*'Freq res'!$E$11/2</f>
        <v>0.39064516623467144</v>
      </c>
      <c r="D542">
        <f>$G$18+$G$7/$J$18*($A$18^2*'Phi(z,A)'!H531)</f>
        <v>3.5441560846178954</v>
      </c>
      <c r="E542">
        <f t="shared" si="26"/>
        <v>34.61046471057376</v>
      </c>
      <c r="G542">
        <f t="shared" si="27"/>
        <v>-0.521</v>
      </c>
      <c r="H542">
        <f>G542*'Freq res'!$C$11/2</f>
        <v>-0.9922387222360655</v>
      </c>
      <c r="I542">
        <f>G542*'Freq res'!$E$11/2</f>
        <v>-0.39064516623467144</v>
      </c>
      <c r="J542">
        <f>$G$18+$G$7/$J$18*(-($A$18^2*'Phi(z,A)'!H531))</f>
        <v>2.670452013804296</v>
      </c>
      <c r="K542">
        <f t="shared" si="28"/>
        <v>14.44649773359576</v>
      </c>
    </row>
    <row r="543" spans="1:11" ht="12.75">
      <c r="A543">
        <v>0.522</v>
      </c>
      <c r="B543">
        <f>A543*'Freq res'!$C$11/2</f>
        <v>0.9941432111463074</v>
      </c>
      <c r="C543">
        <f>A543*'Freq res'!$E$11/2</f>
        <v>0.3913949650182313</v>
      </c>
      <c r="D543">
        <f>$G$18+$G$7/$J$18*($A$18^2*'Phi(z,A)'!H532)</f>
        <v>3.5448812350923258</v>
      </c>
      <c r="E543">
        <f t="shared" si="26"/>
        <v>34.63557160751781</v>
      </c>
      <c r="G543">
        <f t="shared" si="27"/>
        <v>-0.522</v>
      </c>
      <c r="H543">
        <f>G543*'Freq res'!$C$11/2</f>
        <v>-0.9941432111463074</v>
      </c>
      <c r="I543">
        <f>G543*'Freq res'!$E$11/2</f>
        <v>-0.3913949650182313</v>
      </c>
      <c r="J543">
        <f>$G$18+$G$7/$J$18*(-($A$18^2*'Phi(z,A)'!H532))</f>
        <v>2.6697268633298656</v>
      </c>
      <c r="K543">
        <f t="shared" si="28"/>
        <v>14.436025646288815</v>
      </c>
    </row>
    <row r="544" spans="1:11" ht="12.75">
      <c r="A544">
        <v>0.523</v>
      </c>
      <c r="B544">
        <f>A544*'Freq res'!$C$11/2</f>
        <v>0.9960477000565494</v>
      </c>
      <c r="C544">
        <f>A544*'Freq res'!$E$11/2</f>
        <v>0.3921447638017911</v>
      </c>
      <c r="D544">
        <f>$G$18+$G$7/$J$18*($A$18^2*'Phi(z,A)'!H533)</f>
        <v>3.5456057832757537</v>
      </c>
      <c r="E544">
        <f t="shared" si="26"/>
        <v>34.66067584152335</v>
      </c>
      <c r="G544">
        <f t="shared" si="27"/>
        <v>-0.523</v>
      </c>
      <c r="H544">
        <f>G544*'Freq res'!$C$11/2</f>
        <v>-0.9960477000565494</v>
      </c>
      <c r="I544">
        <f>G544*'Freq res'!$E$11/2</f>
        <v>-0.3921447638017911</v>
      </c>
      <c r="J544">
        <f>$G$18+$G$7/$J$18*(-($A$18^2*'Phi(z,A)'!H533))</f>
        <v>2.6690023151464377</v>
      </c>
      <c r="K544">
        <f t="shared" si="28"/>
        <v>14.425569838456578</v>
      </c>
    </row>
    <row r="545" spans="1:11" ht="12.75">
      <c r="A545">
        <v>0.524</v>
      </c>
      <c r="B545">
        <f>A545*'Freq res'!$C$11/2</f>
        <v>0.9979521889667914</v>
      </c>
      <c r="C545">
        <f>A545*'Freq res'!$E$11/2</f>
        <v>0.39289456258535094</v>
      </c>
      <c r="D545">
        <f>$G$18+$G$7/$J$18*($A$18^2*'Phi(z,A)'!H534)</f>
        <v>3.546329728380424</v>
      </c>
      <c r="E545">
        <f t="shared" si="26"/>
        <v>34.68577735308529</v>
      </c>
      <c r="G545">
        <f t="shared" si="27"/>
        <v>-0.524</v>
      </c>
      <c r="H545">
        <f>G545*'Freq res'!$C$11/2</f>
        <v>-0.9979521889667914</v>
      </c>
      <c r="I545">
        <f>G545*'Freq res'!$E$11/2</f>
        <v>-0.39289456258535094</v>
      </c>
      <c r="J545">
        <f>$G$18+$G$7/$J$18*(-($A$18^2*'Phi(z,A)'!H534))</f>
        <v>2.6682783700417674</v>
      </c>
      <c r="K545">
        <f t="shared" si="28"/>
        <v>14.41513029707333</v>
      </c>
    </row>
    <row r="546" spans="1:11" ht="12.75">
      <c r="A546">
        <v>0.525</v>
      </c>
      <c r="B546">
        <f>A546*'Freq res'!$C$11/2</f>
        <v>0.9998566778770334</v>
      </c>
      <c r="C546">
        <f>A546*'Freq res'!$E$11/2</f>
        <v>0.39364436136891073</v>
      </c>
      <c r="D546">
        <f>$G$18+$G$7/$J$18*($A$18^2*'Phi(z,A)'!H535)</f>
        <v>3.5470530696205023</v>
      </c>
      <c r="E546">
        <f t="shared" si="26"/>
        <v>34.71087608266769</v>
      </c>
      <c r="G546">
        <f t="shared" si="27"/>
        <v>-0.525</v>
      </c>
      <c r="H546">
        <f>G546*'Freq res'!$C$11/2</f>
        <v>-0.9998566778770334</v>
      </c>
      <c r="I546">
        <f>G546*'Freq res'!$E$11/2</f>
        <v>-0.39364436136891073</v>
      </c>
      <c r="J546">
        <f>$G$18+$G$7/$J$18*(-($A$18^2*'Phi(z,A)'!H535))</f>
        <v>2.667555028801689</v>
      </c>
      <c r="K546">
        <f t="shared" si="28"/>
        <v>14.404707009099857</v>
      </c>
    </row>
    <row r="547" spans="1:11" ht="12.75">
      <c r="A547">
        <v>0.526</v>
      </c>
      <c r="B547">
        <f>A547*'Freq res'!$C$11/2</f>
        <v>1.0017611667872752</v>
      </c>
      <c r="C547">
        <f>A547*'Freq res'!$E$11/2</f>
        <v>0.3943941601524706</v>
      </c>
      <c r="D547">
        <f>$G$18+$G$7/$J$18*($A$18^2*'Phi(z,A)'!H536)</f>
        <v>3.547775806212077</v>
      </c>
      <c r="E547">
        <f t="shared" si="26"/>
        <v>34.73597197070415</v>
      </c>
      <c r="G547">
        <f t="shared" si="27"/>
        <v>-0.526</v>
      </c>
      <c r="H547">
        <f>G547*'Freq res'!$C$11/2</f>
        <v>-1.0017611667872752</v>
      </c>
      <c r="I547">
        <f>G547*'Freq res'!$E$11/2</f>
        <v>-0.3943941601524706</v>
      </c>
      <c r="J547">
        <f>$G$18+$G$7/$J$18*(-($A$18^2*'Phi(z,A)'!H536))</f>
        <v>2.666832292210114</v>
      </c>
      <c r="K547">
        <f t="shared" si="28"/>
        <v>14.394299961483533</v>
      </c>
    </row>
    <row r="548" spans="1:11" ht="12.75">
      <c r="A548">
        <v>0.527</v>
      </c>
      <c r="B548">
        <f>A548*'Freq res'!$C$11/2</f>
        <v>1.0036656556975172</v>
      </c>
      <c r="C548">
        <f>A548*'Freq res'!$E$11/2</f>
        <v>0.39514395893603044</v>
      </c>
      <c r="D548">
        <f>$G$18+$G$7/$J$18*($A$18^2*'Phi(z,A)'!H537)</f>
        <v>3.548497937373161</v>
      </c>
      <c r="E548">
        <f t="shared" si="26"/>
        <v>34.761064957598165</v>
      </c>
      <c r="G548">
        <f t="shared" si="27"/>
        <v>-0.527</v>
      </c>
      <c r="H548">
        <f>G548*'Freq res'!$C$11/2</f>
        <v>-1.0036656556975172</v>
      </c>
      <c r="I548">
        <f>G548*'Freq res'!$E$11/2</f>
        <v>-0.39514395893603044</v>
      </c>
      <c r="J548">
        <f>$G$18+$G$7/$J$18*(-($A$18^2*'Phi(z,A)'!H537))</f>
        <v>2.6661101610490303</v>
      </c>
      <c r="K548">
        <f t="shared" si="28"/>
        <v>14.383909141158476</v>
      </c>
    </row>
    <row r="549" spans="1:11" ht="12.75">
      <c r="A549">
        <v>0.528</v>
      </c>
      <c r="B549">
        <f>A549*'Freq res'!$C$11/2</f>
        <v>1.0055701446077592</v>
      </c>
      <c r="C549">
        <f>A549*'Freq res'!$E$11/2</f>
        <v>0.39589375771959023</v>
      </c>
      <c r="D549">
        <f>$G$18+$G$7/$J$18*($A$18^2*'Phi(z,A)'!H538)</f>
        <v>3.5492194623236943</v>
      </c>
      <c r="E549">
        <f t="shared" si="26"/>
        <v>34.78615498372363</v>
      </c>
      <c r="G549">
        <f t="shared" si="27"/>
        <v>-0.528</v>
      </c>
      <c r="H549">
        <f>G549*'Freq res'!$C$11/2</f>
        <v>-1.0055701446077592</v>
      </c>
      <c r="I549">
        <f>G549*'Freq res'!$E$11/2</f>
        <v>-0.39589375771959023</v>
      </c>
      <c r="J549">
        <f>$G$18+$G$7/$J$18*(-($A$18^2*'Phi(z,A)'!H538))</f>
        <v>2.665388636098497</v>
      </c>
      <c r="K549">
        <f t="shared" si="28"/>
        <v>14.373534535045591</v>
      </c>
    </row>
    <row r="550" spans="1:11" ht="12.75">
      <c r="A550">
        <v>0.529</v>
      </c>
      <c r="B550">
        <f>A550*'Freq res'!$C$11/2</f>
        <v>1.0074746335180012</v>
      </c>
      <c r="C550">
        <f>A550*'Freq res'!$E$11/2</f>
        <v>0.3966435565031501</v>
      </c>
      <c r="D550">
        <f>$G$18+$G$7/$J$18*($A$18^2*'Phi(z,A)'!H539)</f>
        <v>3.5499403802855447</v>
      </c>
      <c r="E550">
        <f t="shared" si="26"/>
        <v>34.811241989425085</v>
      </c>
      <c r="G550">
        <f t="shared" si="27"/>
        <v>-0.529</v>
      </c>
      <c r="H550">
        <f>G550*'Freq res'!$C$11/2</f>
        <v>-1.0074746335180012</v>
      </c>
      <c r="I550">
        <f>G550*'Freq res'!$E$11/2</f>
        <v>-0.3966435565031501</v>
      </c>
      <c r="J550">
        <f>$G$18+$G$7/$J$18*(-($A$18^2*'Phi(z,A)'!H539))</f>
        <v>2.6646677181366467</v>
      </c>
      <c r="K550">
        <f t="shared" si="28"/>
        <v>14.363176130052732</v>
      </c>
    </row>
    <row r="551" spans="1:11" ht="12.75">
      <c r="A551">
        <v>0.53</v>
      </c>
      <c r="B551">
        <f>A551*'Freq res'!$C$11/2</f>
        <v>1.0093791224282431</v>
      </c>
      <c r="C551">
        <f>A551*'Freq res'!$E$11/2</f>
        <v>0.39739335528670994</v>
      </c>
      <c r="D551">
        <f>$G$18+$G$7/$J$18*($A$18^2*'Phi(z,A)'!H540)</f>
        <v>3.5506606904825113</v>
      </c>
      <c r="E551">
        <f t="shared" si="26"/>
        <v>34.83632591501828</v>
      </c>
      <c r="G551">
        <f t="shared" si="27"/>
        <v>-0.53</v>
      </c>
      <c r="H551">
        <f>G551*'Freq res'!$C$11/2</f>
        <v>-1.0093791224282431</v>
      </c>
      <c r="I551">
        <f>G551*'Freq res'!$E$11/2</f>
        <v>-0.39739335528670994</v>
      </c>
      <c r="J551">
        <f>$G$18+$G$7/$J$18*(-($A$18^2*'Phi(z,A)'!H540))</f>
        <v>2.66394740793968</v>
      </c>
      <c r="K551">
        <f t="shared" si="28"/>
        <v>14.352833913074772</v>
      </c>
    </row>
    <row r="552" spans="1:11" ht="12.75">
      <c r="A552">
        <v>0.531</v>
      </c>
      <c r="B552">
        <f>A552*'Freq res'!$C$11/2</f>
        <v>1.011283611338485</v>
      </c>
      <c r="C552">
        <f>A552*'Freq res'!$E$11/2</f>
        <v>0.39814315407026973</v>
      </c>
      <c r="D552">
        <f>$G$18+$G$7/$J$18*($A$18^2*'Phi(z,A)'!H541)</f>
        <v>3.5513803921403264</v>
      </c>
      <c r="E552">
        <f t="shared" si="26"/>
        <v>34.86140670079046</v>
      </c>
      <c r="G552">
        <f t="shared" si="27"/>
        <v>-0.531</v>
      </c>
      <c r="H552">
        <f>G552*'Freq res'!$C$11/2</f>
        <v>-1.011283611338485</v>
      </c>
      <c r="I552">
        <f>G552*'Freq res'!$E$11/2</f>
        <v>-0.39814315407026973</v>
      </c>
      <c r="J552">
        <f>$G$18+$G$7/$J$18*(-($A$18^2*'Phi(z,A)'!H541))</f>
        <v>2.663227706281865</v>
      </c>
      <c r="K552">
        <f t="shared" si="28"/>
        <v>14.342507870993705</v>
      </c>
    </row>
    <row r="553" spans="1:11" ht="12.75">
      <c r="A553">
        <v>0.532</v>
      </c>
      <c r="B553">
        <f>A553*'Freq res'!$C$11/2</f>
        <v>1.013188100248727</v>
      </c>
      <c r="C553">
        <f>A553*'Freq res'!$E$11/2</f>
        <v>0.3988929528538296</v>
      </c>
      <c r="D553">
        <f>$G$18+$G$7/$J$18*($A$18^2*'Phi(z,A)'!H542)</f>
        <v>3.552099484486657</v>
      </c>
      <c r="E553">
        <f t="shared" si="26"/>
        <v>34.886484287000854</v>
      </c>
      <c r="G553">
        <f t="shared" si="27"/>
        <v>-0.532</v>
      </c>
      <c r="H553">
        <f>G553*'Freq res'!$C$11/2</f>
        <v>-1.013188100248727</v>
      </c>
      <c r="I553">
        <f>G553*'Freq res'!$E$11/2</f>
        <v>-0.3988929528538296</v>
      </c>
      <c r="J553">
        <f>$G$18+$G$7/$J$18*(-($A$18^2*'Phi(z,A)'!H542))</f>
        <v>2.6625086139355343</v>
      </c>
      <c r="K553">
        <f t="shared" si="28"/>
        <v>14.332197990678763</v>
      </c>
    </row>
    <row r="554" spans="1:11" ht="12.75">
      <c r="A554">
        <v>0.533</v>
      </c>
      <c r="B554">
        <f>A554*'Freq res'!$C$11/2</f>
        <v>1.015092589158969</v>
      </c>
      <c r="C554">
        <f>A554*'Freq res'!$E$11/2</f>
        <v>0.3996427516373894</v>
      </c>
      <c r="D554">
        <f>$G$18+$G$7/$J$18*($A$18^2*'Phi(z,A)'!H543)</f>
        <v>3.5528179667511073</v>
      </c>
      <c r="E554">
        <f t="shared" si="26"/>
        <v>34.91155861388101</v>
      </c>
      <c r="G554">
        <f t="shared" si="27"/>
        <v>-0.533</v>
      </c>
      <c r="H554">
        <f>G554*'Freq res'!$C$11/2</f>
        <v>-1.015092589158969</v>
      </c>
      <c r="I554">
        <f>G554*'Freq res'!$E$11/2</f>
        <v>-0.3996427516373894</v>
      </c>
      <c r="J554">
        <f>$G$18+$G$7/$J$18*(-($A$18^2*'Phi(z,A)'!H543))</f>
        <v>2.661790131671084</v>
      </c>
      <c r="K554">
        <f t="shared" si="28"/>
        <v>14.321904258986516</v>
      </c>
    </row>
    <row r="555" spans="1:11" ht="12.75">
      <c r="A555">
        <v>0.534</v>
      </c>
      <c r="B555">
        <f>A555*'Freq res'!$C$11/2</f>
        <v>1.016997078069211</v>
      </c>
      <c r="C555">
        <f>A555*'Freq res'!$E$11/2</f>
        <v>0.40039255042094923</v>
      </c>
      <c r="D555">
        <f>$G$18+$G$7/$J$18*($A$18^2*'Phi(z,A)'!H544)</f>
        <v>3.5535358381652196</v>
      </c>
      <c r="E555">
        <f t="shared" si="26"/>
        <v>34.93662962163524</v>
      </c>
      <c r="G555">
        <f t="shared" si="27"/>
        <v>-0.534</v>
      </c>
      <c r="H555">
        <f>G555*'Freq res'!$C$11/2</f>
        <v>-1.016997078069211</v>
      </c>
      <c r="I555">
        <f>G555*'Freq res'!$E$11/2</f>
        <v>-0.40039255042094923</v>
      </c>
      <c r="J555">
        <f>$G$18+$G$7/$J$18*(-($A$18^2*'Phi(z,A)'!H544))</f>
        <v>2.661072260256972</v>
      </c>
      <c r="K555">
        <f t="shared" si="28"/>
        <v>14.311626662760975</v>
      </c>
    </row>
    <row r="556" spans="1:11" ht="12.75">
      <c r="A556">
        <v>0.535</v>
      </c>
      <c r="B556">
        <f>A556*'Freq res'!$C$11/2</f>
        <v>1.018901566979453</v>
      </c>
      <c r="C556">
        <f>A556*'Freq res'!$E$11/2</f>
        <v>0.4011423492045091</v>
      </c>
      <c r="D556">
        <f>$G$18+$G$7/$J$18*($A$18^2*'Phi(z,A)'!H545)</f>
        <v>3.5542530979624773</v>
      </c>
      <c r="E556">
        <f t="shared" si="26"/>
        <v>34.96169725044101</v>
      </c>
      <c r="G556">
        <f t="shared" si="27"/>
        <v>-0.535</v>
      </c>
      <c r="H556">
        <f>G556*'Freq res'!$C$11/2</f>
        <v>-1.018901566979453</v>
      </c>
      <c r="I556">
        <f>G556*'Freq res'!$E$11/2</f>
        <v>-0.4011423492045091</v>
      </c>
      <c r="J556">
        <f>$G$18+$G$7/$J$18*(-($A$18^2*'Phi(z,A)'!H545))</f>
        <v>2.660355000459714</v>
      </c>
      <c r="K556">
        <f t="shared" si="28"/>
        <v>14.301365188833696</v>
      </c>
    </row>
    <row r="557" spans="1:11" ht="12.75">
      <c r="A557">
        <v>0.536</v>
      </c>
      <c r="B557">
        <f>A557*'Freq res'!$C$11/2</f>
        <v>1.020806055889695</v>
      </c>
      <c r="C557">
        <f>A557*'Freq res'!$E$11/2</f>
        <v>0.4018921479880689</v>
      </c>
      <c r="D557">
        <f>$G$18+$G$7/$J$18*($A$18^2*'Phi(z,A)'!H546)</f>
        <v>3.5549697453783082</v>
      </c>
      <c r="E557">
        <f t="shared" si="26"/>
        <v>34.986761440449385</v>
      </c>
      <c r="G557">
        <f t="shared" si="27"/>
        <v>-0.536</v>
      </c>
      <c r="H557">
        <f>G557*'Freq res'!$C$11/2</f>
        <v>-1.020806055889695</v>
      </c>
      <c r="I557">
        <f>G557*'Freq res'!$E$11/2</f>
        <v>-0.4018921479880689</v>
      </c>
      <c r="J557">
        <f>$G$18+$G$7/$J$18*(-($A$18^2*'Phi(z,A)'!H546))</f>
        <v>2.659638353043883</v>
      </c>
      <c r="K557">
        <f t="shared" si="28"/>
        <v>14.29111982402386</v>
      </c>
    </row>
    <row r="558" spans="1:11" ht="12.75">
      <c r="A558">
        <v>0.537</v>
      </c>
      <c r="B558">
        <f>A558*'Freq res'!$C$11/2</f>
        <v>1.022710544799937</v>
      </c>
      <c r="C558">
        <f>A558*'Freq res'!$E$11/2</f>
        <v>0.40264194677162873</v>
      </c>
      <c r="D558">
        <f>$G$18+$G$7/$J$18*($A$18^2*'Phi(z,A)'!H547)</f>
        <v>3.555685779650083</v>
      </c>
      <c r="E558">
        <f t="shared" si="26"/>
        <v>35.01182213178537</v>
      </c>
      <c r="G558">
        <f t="shared" si="27"/>
        <v>-0.537</v>
      </c>
      <c r="H558">
        <f>G558*'Freq res'!$C$11/2</f>
        <v>-1.022710544799937</v>
      </c>
      <c r="I558">
        <f>G558*'Freq res'!$E$11/2</f>
        <v>-0.40264194677162873</v>
      </c>
      <c r="J558">
        <f>$G$18+$G$7/$J$18*(-($A$18^2*'Phi(z,A)'!H547))</f>
        <v>2.6589223187721083</v>
      </c>
      <c r="K558">
        <f t="shared" si="28"/>
        <v>14.280890555138416</v>
      </c>
    </row>
    <row r="559" spans="1:11" ht="12.75">
      <c r="A559">
        <v>0.538</v>
      </c>
      <c r="B559">
        <f>A559*'Freq res'!$C$11/2</f>
        <v>1.024615033710179</v>
      </c>
      <c r="C559">
        <f>A559*'Freq res'!$E$11/2</f>
        <v>0.40339174555518853</v>
      </c>
      <c r="D559">
        <f>$G$18+$G$7/$J$18*($A$18^2*'Phi(z,A)'!H548)</f>
        <v>3.556401200017121</v>
      </c>
      <c r="E559">
        <f t="shared" si="26"/>
        <v>35.03687926454837</v>
      </c>
      <c r="G559">
        <f t="shared" si="27"/>
        <v>-0.538</v>
      </c>
      <c r="H559">
        <f>G559*'Freq res'!$C$11/2</f>
        <v>-1.024615033710179</v>
      </c>
      <c r="I559">
        <f>G559*'Freq res'!$E$11/2</f>
        <v>-0.40339174555518853</v>
      </c>
      <c r="J559">
        <f>$G$18+$G$7/$J$18*(-($A$18^2*'Phi(z,A)'!H548))</f>
        <v>2.6582068984050706</v>
      </c>
      <c r="K559">
        <f t="shared" si="28"/>
        <v>14.270677368972146</v>
      </c>
    </row>
    <row r="560" spans="1:11" ht="12.75">
      <c r="A560">
        <v>0.539</v>
      </c>
      <c r="B560">
        <f>A560*'Freq res'!$C$11/2</f>
        <v>1.026519522620421</v>
      </c>
      <c r="C560">
        <f>A560*'Freq res'!$E$11/2</f>
        <v>0.4041415443387484</v>
      </c>
      <c r="D560">
        <f>$G$18+$G$7/$J$18*($A$18^2*'Phi(z,A)'!H549)</f>
        <v>3.557116005720689</v>
      </c>
      <c r="E560">
        <f t="shared" si="26"/>
        <v>35.06193277881259</v>
      </c>
      <c r="G560">
        <f t="shared" si="27"/>
        <v>-0.539</v>
      </c>
      <c r="H560">
        <f>G560*'Freq res'!$C$11/2</f>
        <v>-1.026519522620421</v>
      </c>
      <c r="I560">
        <f>G560*'Freq res'!$E$11/2</f>
        <v>-0.4041415443387484</v>
      </c>
      <c r="J560">
        <f>$G$18+$G$7/$J$18*(-($A$18^2*'Phi(z,A)'!H549))</f>
        <v>2.6574920927015024</v>
      </c>
      <c r="K560">
        <f t="shared" si="28"/>
        <v>14.260480252307783</v>
      </c>
    </row>
    <row r="561" spans="1:11" ht="12.75">
      <c r="A561">
        <v>0.54</v>
      </c>
      <c r="B561">
        <f>A561*'Freq res'!$C$11/2</f>
        <v>1.0284240115306629</v>
      </c>
      <c r="C561">
        <f>A561*'Freq res'!$E$11/2</f>
        <v>0.40489134312230823</v>
      </c>
      <c r="D561">
        <f>$G$18+$G$7/$J$18*($A$18^2*'Phi(z,A)'!H550)</f>
        <v>3.557830196004006</v>
      </c>
      <c r="E561">
        <f t="shared" si="26"/>
        <v>35.08698261462744</v>
      </c>
      <c r="G561">
        <f t="shared" si="27"/>
        <v>-0.54</v>
      </c>
      <c r="H561">
        <f>G561*'Freq res'!$C$11/2</f>
        <v>-1.0284240115306629</v>
      </c>
      <c r="I561">
        <f>G561*'Freq res'!$E$11/2</f>
        <v>-0.40489134312230823</v>
      </c>
      <c r="J561">
        <f>$G$18+$G$7/$J$18*(-($A$18^2*'Phi(z,A)'!H550))</f>
        <v>2.6567779024181855</v>
      </c>
      <c r="K561">
        <f t="shared" si="28"/>
        <v>14.250299191916106</v>
      </c>
    </row>
    <row r="562" spans="1:11" ht="12.75">
      <c r="A562">
        <v>0.541</v>
      </c>
      <c r="B562">
        <f>A562*'Freq res'!$C$11/2</f>
        <v>1.0303285004409048</v>
      </c>
      <c r="C562">
        <f>A562*'Freq res'!$E$11/2</f>
        <v>0.40564114190586803</v>
      </c>
      <c r="D562">
        <f>$G$18+$G$7/$J$18*($A$18^2*'Phi(z,A)'!H551)</f>
        <v>3.558543770112243</v>
      </c>
      <c r="E562">
        <f t="shared" si="26"/>
        <v>35.112028712017946</v>
      </c>
      <c r="G562">
        <f t="shared" si="27"/>
        <v>-0.541</v>
      </c>
      <c r="H562">
        <f>G562*'Freq res'!$C$11/2</f>
        <v>-1.0303285004409048</v>
      </c>
      <c r="I562">
        <f>G562*'Freq res'!$E$11/2</f>
        <v>-0.40564114190586803</v>
      </c>
      <c r="J562">
        <f>$G$18+$G$7/$J$18*(-($A$18^2*'Phi(z,A)'!H551))</f>
        <v>2.6560643283099483</v>
      </c>
      <c r="K562">
        <f t="shared" si="28"/>
        <v>14.240134174556045</v>
      </c>
    </row>
    <row r="563" spans="1:11" ht="12.75">
      <c r="A563">
        <v>0.542</v>
      </c>
      <c r="B563">
        <f>A563*'Freq res'!$C$11/2</f>
        <v>1.0322329893511468</v>
      </c>
      <c r="C563">
        <f>A563*'Freq res'!$E$11/2</f>
        <v>0.4063909406894279</v>
      </c>
      <c r="D563">
        <f>$G$18+$G$7/$J$18*($A$18^2*'Phi(z,A)'!H552)</f>
        <v>3.559256727292526</v>
      </c>
      <c r="E563">
        <f t="shared" si="26"/>
        <v>35.137071010985146</v>
      </c>
      <c r="G563">
        <f t="shared" si="27"/>
        <v>-0.542</v>
      </c>
      <c r="H563">
        <f>G563*'Freq res'!$C$11/2</f>
        <v>-1.0322329893511468</v>
      </c>
      <c r="I563">
        <f>G563*'Freq res'!$E$11/2</f>
        <v>-0.4063909406894279</v>
      </c>
      <c r="J563">
        <f>$G$18+$G$7/$J$18*(-($A$18^2*'Phi(z,A)'!H552))</f>
        <v>2.6553513711296652</v>
      </c>
      <c r="K563">
        <f t="shared" si="28"/>
        <v>14.229985186974787</v>
      </c>
    </row>
    <row r="564" spans="1:11" ht="12.75">
      <c r="A564">
        <v>0.543</v>
      </c>
      <c r="B564">
        <f>A564*'Freq res'!$C$11/2</f>
        <v>1.0341374782613888</v>
      </c>
      <c r="C564">
        <f>A564*'Freq res'!$E$11/2</f>
        <v>0.40714073947298773</v>
      </c>
      <c r="D564">
        <f>$G$18+$G$7/$J$18*($A$18^2*'Phi(z,A)'!H553)</f>
        <v>3.559969066793938</v>
      </c>
      <c r="E564">
        <f t="shared" si="26"/>
        <v>35.16210945150654</v>
      </c>
      <c r="G564">
        <f t="shared" si="27"/>
        <v>-0.543</v>
      </c>
      <c r="H564">
        <f>G564*'Freq res'!$C$11/2</f>
        <v>-1.0341374782613888</v>
      </c>
      <c r="I564">
        <f>G564*'Freq res'!$E$11/2</f>
        <v>-0.40714073947298773</v>
      </c>
      <c r="J564">
        <f>$G$18+$G$7/$J$18*(-($A$18^2*'Phi(z,A)'!H553))</f>
        <v>2.6546390316282533</v>
      </c>
      <c r="K564">
        <f t="shared" si="28"/>
        <v>14.219852215907856</v>
      </c>
    </row>
    <row r="565" spans="1:11" ht="12.75">
      <c r="A565">
        <v>0.544</v>
      </c>
      <c r="B565">
        <f>A565*'Freq res'!$C$11/2</f>
        <v>1.0360419671716308</v>
      </c>
      <c r="C565">
        <f>A565*'Freq res'!$E$11/2</f>
        <v>0.40789053825654753</v>
      </c>
      <c r="D565">
        <f>$G$18+$G$7/$J$18*($A$18^2*'Phi(z,A)'!H554)</f>
        <v>3.56068078786752</v>
      </c>
      <c r="E565">
        <f t="shared" si="26"/>
        <v>35.18714397353646</v>
      </c>
      <c r="G565">
        <f t="shared" si="27"/>
        <v>-0.544</v>
      </c>
      <c r="H565">
        <f>G565*'Freq res'!$C$11/2</f>
        <v>-1.0360419671716308</v>
      </c>
      <c r="I565">
        <f>G565*'Freq res'!$E$11/2</f>
        <v>-0.40789053825654753</v>
      </c>
      <c r="J565">
        <f>$G$18+$G$7/$J$18*(-($A$18^2*'Phi(z,A)'!H554))</f>
        <v>2.6539273105546712</v>
      </c>
      <c r="K565">
        <f t="shared" si="28"/>
        <v>14.209735248079234</v>
      </c>
    </row>
    <row r="566" spans="1:11" ht="12.75">
      <c r="A566">
        <v>0.545</v>
      </c>
      <c r="B566">
        <f>A566*'Freq res'!$C$11/2</f>
        <v>1.0379464560818727</v>
      </c>
      <c r="C566">
        <f>A566*'Freq res'!$E$11/2</f>
        <v>0.4086403370401074</v>
      </c>
      <c r="D566">
        <f>$G$18+$G$7/$J$18*($A$18^2*'Phi(z,A)'!H555)</f>
        <v>3.5613918897662744</v>
      </c>
      <c r="E566">
        <f t="shared" si="26"/>
        <v>35.21217451700652</v>
      </c>
      <c r="G566">
        <f t="shared" si="27"/>
        <v>-0.545</v>
      </c>
      <c r="H566">
        <f>G566*'Freq res'!$C$11/2</f>
        <v>-1.0379464560818727</v>
      </c>
      <c r="I566">
        <f>G566*'Freq res'!$E$11/2</f>
        <v>-0.4086403370401074</v>
      </c>
      <c r="J566">
        <f>$G$18+$G$7/$J$18*(-($A$18^2*'Phi(z,A)'!H555))</f>
        <v>2.653216208655917</v>
      </c>
      <c r="K566">
        <f t="shared" si="28"/>
        <v>14.199634270201447</v>
      </c>
    </row>
    <row r="567" spans="1:11" ht="12.75">
      <c r="A567">
        <v>0.546</v>
      </c>
      <c r="B567">
        <f>A567*'Freq res'!$C$11/2</f>
        <v>1.0398509449921147</v>
      </c>
      <c r="C567">
        <f>A567*'Freq res'!$E$11/2</f>
        <v>0.4093901358236672</v>
      </c>
      <c r="D567">
        <f>$G$18+$G$7/$J$18*($A$18^2*'Phi(z,A)'!H556)</f>
        <v>3.562102371745165</v>
      </c>
      <c r="E567">
        <f t="shared" si="26"/>
        <v>35.23720102182599</v>
      </c>
      <c r="G567">
        <f t="shared" si="27"/>
        <v>-0.546</v>
      </c>
      <c r="H567">
        <f>G567*'Freq res'!$C$11/2</f>
        <v>-1.0398509449921147</v>
      </c>
      <c r="I567">
        <f>G567*'Freq res'!$E$11/2</f>
        <v>-0.4093901358236672</v>
      </c>
      <c r="J567">
        <f>$G$18+$G$7/$J$18*(-($A$18^2*'Phi(z,A)'!H556))</f>
        <v>2.652505726677026</v>
      </c>
      <c r="K567">
        <f t="shared" si="28"/>
        <v>14.189549268975673</v>
      </c>
    </row>
    <row r="568" spans="1:11" ht="12.75">
      <c r="A568">
        <v>0.547</v>
      </c>
      <c r="B568">
        <f>A568*'Freq res'!$C$11/2</f>
        <v>1.0417554339023567</v>
      </c>
      <c r="C568">
        <f>A568*'Freq res'!$E$11/2</f>
        <v>0.41013993460722703</v>
      </c>
      <c r="D568">
        <f>$G$18+$G$7/$J$18*($A$18^2*'Phi(z,A)'!H557)</f>
        <v>3.5628122330611216</v>
      </c>
      <c r="E568">
        <f t="shared" si="26"/>
        <v>35.262223427882276</v>
      </c>
      <c r="G568">
        <f t="shared" si="27"/>
        <v>-0.547</v>
      </c>
      <c r="H568">
        <f>G568*'Freq res'!$C$11/2</f>
        <v>-1.0417554339023567</v>
      </c>
      <c r="I568">
        <f>G568*'Freq res'!$E$11/2</f>
        <v>-0.41013993460722703</v>
      </c>
      <c r="J568">
        <f>$G$18+$G$7/$J$18*(-($A$18^2*'Phi(z,A)'!H557))</f>
        <v>2.65179586536107</v>
      </c>
      <c r="K568">
        <f t="shared" si="28"/>
        <v>14.179480231091828</v>
      </c>
    </row>
    <row r="569" spans="1:11" ht="12.75">
      <c r="A569">
        <v>0.548</v>
      </c>
      <c r="B569">
        <f>A569*'Freq res'!$C$11/2</f>
        <v>1.0436599228125987</v>
      </c>
      <c r="C569">
        <f>A569*'Freq res'!$E$11/2</f>
        <v>0.4108897333907869</v>
      </c>
      <c r="D569">
        <f>$G$18+$G$7/$J$18*($A$18^2*'Phi(z,A)'!H558)</f>
        <v>3.563521472973039</v>
      </c>
      <c r="E569">
        <f t="shared" si="26"/>
        <v>35.28724167504126</v>
      </c>
      <c r="G569">
        <f t="shared" si="27"/>
        <v>-0.548</v>
      </c>
      <c r="H569">
        <f>G569*'Freq res'!$C$11/2</f>
        <v>-1.0436599228125987</v>
      </c>
      <c r="I569">
        <f>G569*'Freq res'!$E$11/2</f>
        <v>-0.4108897333907869</v>
      </c>
      <c r="J569">
        <f>$G$18+$G$7/$J$18*(-($A$18^2*'Phi(z,A)'!H558))</f>
        <v>2.6510866254491523</v>
      </c>
      <c r="K569">
        <f t="shared" si="28"/>
        <v>14.169427143228678</v>
      </c>
    </row>
    <row r="570" spans="1:11" ht="12.75">
      <c r="A570">
        <v>0.549</v>
      </c>
      <c r="B570">
        <f>A570*'Freq res'!$C$11/2</f>
        <v>1.0455644117228406</v>
      </c>
      <c r="C570">
        <f>A570*'Freq res'!$E$11/2</f>
        <v>0.4116395321743467</v>
      </c>
      <c r="D570">
        <f>$G$18+$G$7/$J$18*($A$18^2*'Phi(z,A)'!H559)</f>
        <v>3.564230090741781</v>
      </c>
      <c r="E570">
        <f t="shared" si="26"/>
        <v>35.31225570314776</v>
      </c>
      <c r="G570">
        <f t="shared" si="27"/>
        <v>-0.549</v>
      </c>
      <c r="H570">
        <f>G570*'Freq res'!$C$11/2</f>
        <v>-1.0455644117228406</v>
      </c>
      <c r="I570">
        <f>G570*'Freq res'!$E$11/2</f>
        <v>-0.4116395321743467</v>
      </c>
      <c r="J570">
        <f>$G$18+$G$7/$J$18*(-($A$18^2*'Phi(z,A)'!H559))</f>
        <v>2.6503780076804104</v>
      </c>
      <c r="K570">
        <f t="shared" si="28"/>
        <v>14.159389992053931</v>
      </c>
    </row>
    <row r="571" spans="1:11" ht="12.75">
      <c r="A571">
        <v>0.55</v>
      </c>
      <c r="B571">
        <f>A571*'Freq res'!$C$11/2</f>
        <v>1.0474689006330826</v>
      </c>
      <c r="C571">
        <f>A571*'Freq res'!$E$11/2</f>
        <v>0.41238933095790653</v>
      </c>
      <c r="D571">
        <f>$G$18+$G$7/$J$18*($A$18^2*'Phi(z,A)'!H560)</f>
        <v>3.564938085630181</v>
      </c>
      <c r="E571">
        <f t="shared" si="26"/>
        <v>35.33726545202595</v>
      </c>
      <c r="G571">
        <f t="shared" si="27"/>
        <v>-0.55</v>
      </c>
      <c r="H571">
        <f>G571*'Freq res'!$C$11/2</f>
        <v>-1.0474689006330826</v>
      </c>
      <c r="I571">
        <f>G571*'Freq res'!$E$11/2</f>
        <v>-0.41238933095790653</v>
      </c>
      <c r="J571">
        <f>$G$18+$G$7/$J$18*(-($A$18^2*'Phi(z,A)'!H560))</f>
        <v>2.6496700127920105</v>
      </c>
      <c r="K571">
        <f t="shared" si="28"/>
        <v>14.149368764224338</v>
      </c>
    </row>
    <row r="572" spans="1:11" ht="12.75">
      <c r="A572">
        <v>0.551</v>
      </c>
      <c r="B572">
        <f>A572*'Freq res'!$C$11/2</f>
        <v>1.0493733895433246</v>
      </c>
      <c r="C572">
        <f>A572*'Freq res'!$E$11/2</f>
        <v>0.4131391297414664</v>
      </c>
      <c r="D572">
        <f>$G$18+$G$7/$J$18*($A$18^2*'Phi(z,A)'!H561)</f>
        <v>3.5656454569030442</v>
      </c>
      <c r="E572">
        <f t="shared" si="26"/>
        <v>35.36227086147975</v>
      </c>
      <c r="G572">
        <f t="shared" si="27"/>
        <v>-0.551</v>
      </c>
      <c r="H572">
        <f>G572*'Freq res'!$C$11/2</f>
        <v>-1.0493733895433246</v>
      </c>
      <c r="I572">
        <f>G572*'Freq res'!$E$11/2</f>
        <v>-0.4131391297414664</v>
      </c>
      <c r="J572">
        <f>$G$18+$G$7/$J$18*(-($A$18^2*'Phi(z,A)'!H561))</f>
        <v>2.648962641519147</v>
      </c>
      <c r="K572">
        <f t="shared" si="28"/>
        <v>14.139363446385783</v>
      </c>
    </row>
    <row r="573" spans="1:11" ht="12.75">
      <c r="A573">
        <v>0.552</v>
      </c>
      <c r="B573">
        <f>A573*'Freq res'!$C$11/2</f>
        <v>1.0512778784535666</v>
      </c>
      <c r="C573">
        <f>A573*'Freq res'!$E$11/2</f>
        <v>0.4138889285250262</v>
      </c>
      <c r="D573">
        <f>$G$18+$G$7/$J$18*($A$18^2*'Phi(z,A)'!H562)</f>
        <v>3.566352203827151</v>
      </c>
      <c r="E573">
        <f t="shared" si="26"/>
        <v>35.38727187129327</v>
      </c>
      <c r="G573">
        <f t="shared" si="27"/>
        <v>-0.552</v>
      </c>
      <c r="H573">
        <f>G573*'Freq res'!$C$11/2</f>
        <v>-1.0512778784535666</v>
      </c>
      <c r="I573">
        <f>G573*'Freq res'!$E$11/2</f>
        <v>-0.4138889285250262</v>
      </c>
      <c r="J573">
        <f>$G$18+$G$7/$J$18*(-($A$18^2*'Phi(z,A)'!H562))</f>
        <v>2.6482558945950405</v>
      </c>
      <c r="K573">
        <f t="shared" si="28"/>
        <v>14.129374025173384</v>
      </c>
    </row>
    <row r="574" spans="1:11" ht="12.75">
      <c r="A574">
        <v>0.553</v>
      </c>
      <c r="B574">
        <f>A574*'Freq res'!$C$11/2</f>
        <v>1.0531823673638085</v>
      </c>
      <c r="C574">
        <f>A574*'Freq res'!$E$11/2</f>
        <v>0.41463872730858603</v>
      </c>
      <c r="D574">
        <f>$G$18+$G$7/$J$18*($A$18^2*'Phi(z,A)'!H563)</f>
        <v>3.567058325671255</v>
      </c>
      <c r="E574">
        <f t="shared" si="26"/>
        <v>35.41226842123119</v>
      </c>
      <c r="G574">
        <f t="shared" si="27"/>
        <v>-0.553</v>
      </c>
      <c r="H574">
        <f>G574*'Freq res'!$C$11/2</f>
        <v>-1.0531823673638085</v>
      </c>
      <c r="I574">
        <f>G574*'Freq res'!$E$11/2</f>
        <v>-0.41463872730858603</v>
      </c>
      <c r="J574">
        <f>$G$18+$G$7/$J$18*(-($A$18^2*'Phi(z,A)'!H563))</f>
        <v>2.6475497727509363</v>
      </c>
      <c r="K574">
        <f t="shared" si="28"/>
        <v>14.119400487211605</v>
      </c>
    </row>
    <row r="575" spans="1:11" ht="12.75">
      <c r="A575">
        <v>0.554</v>
      </c>
      <c r="B575">
        <f>A575*'Freq res'!$C$11/2</f>
        <v>1.0550868562740505</v>
      </c>
      <c r="C575">
        <f>A575*'Freq res'!$E$11/2</f>
        <v>0.4153885260921458</v>
      </c>
      <c r="D575">
        <f>$G$18+$G$7/$J$18*($A$18^2*'Phi(z,A)'!H564)</f>
        <v>3.5677638217060905</v>
      </c>
      <c r="E575">
        <f t="shared" si="26"/>
        <v>35.437260451039265</v>
      </c>
      <c r="G575">
        <f t="shared" si="27"/>
        <v>-0.554</v>
      </c>
      <c r="H575">
        <f>G575*'Freq res'!$C$11/2</f>
        <v>-1.0550868562740505</v>
      </c>
      <c r="I575">
        <f>G575*'Freq res'!$E$11/2</f>
        <v>-0.4153885260921458</v>
      </c>
      <c r="J575">
        <f>$G$18+$G$7/$J$18*(-($A$18^2*'Phi(z,A)'!H564))</f>
        <v>2.646844276716101</v>
      </c>
      <c r="K575">
        <f t="shared" si="28"/>
        <v>14.109442819114319</v>
      </c>
    </row>
    <row r="576" spans="1:11" ht="12.75">
      <c r="A576">
        <v>0.555</v>
      </c>
      <c r="B576">
        <f>A576*'Freq res'!$C$11/2</f>
        <v>1.0569913451842925</v>
      </c>
      <c r="C576">
        <f>A576*'Freq res'!$E$11/2</f>
        <v>0.4161383248757057</v>
      </c>
      <c r="D576">
        <f>$G$18+$G$7/$J$18*($A$18^2*'Phi(z,A)'!H565)</f>
        <v>3.5684686912043686</v>
      </c>
      <c r="E576">
        <f t="shared" si="26"/>
        <v>35.46224790044464</v>
      </c>
      <c r="G576">
        <f t="shared" si="27"/>
        <v>-0.555</v>
      </c>
      <c r="H576">
        <f>G576*'Freq res'!$C$11/2</f>
        <v>-1.0569913451842925</v>
      </c>
      <c r="I576">
        <f>G576*'Freq res'!$E$11/2</f>
        <v>-0.4161383248757057</v>
      </c>
      <c r="J576">
        <f>$G$18+$G$7/$J$18*(-($A$18^2*'Phi(z,A)'!H565))</f>
        <v>2.646139407217823</v>
      </c>
      <c r="K576">
        <f t="shared" si="28"/>
        <v>14.099501007484939</v>
      </c>
    </row>
    <row r="577" spans="1:11" ht="12.75">
      <c r="A577">
        <v>0.556</v>
      </c>
      <c r="B577">
        <f>A577*'Freq res'!$C$11/2</f>
        <v>1.0588958340945345</v>
      </c>
      <c r="C577">
        <f>A577*'Freq res'!$E$11/2</f>
        <v>0.41688812365926553</v>
      </c>
      <c r="D577">
        <f>$G$18+$G$7/$J$18*($A$18^2*'Phi(z,A)'!H566)</f>
        <v>3.569172933440783</v>
      </c>
      <c r="E577">
        <f t="shared" si="26"/>
        <v>35.48723070915633</v>
      </c>
      <c r="G577">
        <f t="shared" si="27"/>
        <v>-0.556</v>
      </c>
      <c r="H577">
        <f>G577*'Freq res'!$C$11/2</f>
        <v>-1.0588958340945345</v>
      </c>
      <c r="I577">
        <f>G577*'Freq res'!$E$11/2</f>
        <v>-0.41688812365926553</v>
      </c>
      <c r="J577">
        <f>$G$18+$G$7/$J$18*(-($A$18^2*'Phi(z,A)'!H566))</f>
        <v>2.6454351649814085</v>
      </c>
      <c r="K577">
        <f t="shared" si="28"/>
        <v>14.089575038916491</v>
      </c>
    </row>
    <row r="578" spans="1:11" ht="12.75">
      <c r="A578">
        <v>0.557</v>
      </c>
      <c r="B578">
        <f>A578*'Freq res'!$C$11/2</f>
        <v>1.0608003230047764</v>
      </c>
      <c r="C578">
        <f>A578*'Freq res'!$E$11/2</f>
        <v>0.4176379224428253</v>
      </c>
      <c r="D578">
        <f>$G$18+$G$7/$J$18*($A$18^2*'Phi(z,A)'!H567)</f>
        <v>3.56987654769201</v>
      </c>
      <c r="E578">
        <f t="shared" si="26"/>
        <v>35.512208816865645</v>
      </c>
      <c r="G578">
        <f t="shared" si="27"/>
        <v>-0.557</v>
      </c>
      <c r="H578">
        <f>G578*'Freq res'!$C$11/2</f>
        <v>-1.0608003230047764</v>
      </c>
      <c r="I578">
        <f>G578*'Freq res'!$E$11/2</f>
        <v>-0.4176379224428253</v>
      </c>
      <c r="J578">
        <f>$G$18+$G$7/$J$18*(-($A$18^2*'Phi(z,A)'!H567))</f>
        <v>2.6447315507301816</v>
      </c>
      <c r="K578">
        <f t="shared" si="28"/>
        <v>14.079664899991723</v>
      </c>
    </row>
    <row r="579" spans="1:11" ht="12.75">
      <c r="A579">
        <v>0.558</v>
      </c>
      <c r="B579">
        <f>A579*'Freq res'!$C$11/2</f>
        <v>1.0627048119150184</v>
      </c>
      <c r="C579">
        <f>A579*'Freq res'!$E$11/2</f>
        <v>0.4183877212263852</v>
      </c>
      <c r="D579">
        <f>$G$18+$G$7/$J$18*($A$18^2*'Phi(z,A)'!H568)</f>
        <v>3.5705795332367103</v>
      </c>
      <c r="E579">
        <f t="shared" si="26"/>
        <v>35.537182163246584</v>
      </c>
      <c r="G579">
        <f t="shared" si="27"/>
        <v>-0.558</v>
      </c>
      <c r="H579">
        <f>G579*'Freq res'!$C$11/2</f>
        <v>-1.0627048119150184</v>
      </c>
      <c r="I579">
        <f>G579*'Freq res'!$E$11/2</f>
        <v>-0.4183877212263852</v>
      </c>
      <c r="J579">
        <f>$G$18+$G$7/$J$18*(-($A$18^2*'Phi(z,A)'!H568))</f>
        <v>2.644028565185481</v>
      </c>
      <c r="K579">
        <f t="shared" si="28"/>
        <v>14.069770577283192</v>
      </c>
    </row>
    <row r="580" spans="1:11" ht="12.75">
      <c r="A580">
        <v>0.559</v>
      </c>
      <c r="B580">
        <f>A580*'Freq res'!$C$11/2</f>
        <v>1.0646093008252604</v>
      </c>
      <c r="C580">
        <f>A580*'Freq res'!$E$11/2</f>
        <v>0.419137520009945</v>
      </c>
      <c r="D580">
        <f>$G$18+$G$7/$J$18*($A$18^2*'Phi(z,A)'!H569)</f>
        <v>3.571281889355533</v>
      </c>
      <c r="E580">
        <f t="shared" si="26"/>
        <v>35.56215068795629</v>
      </c>
      <c r="G580">
        <f t="shared" si="27"/>
        <v>-0.559</v>
      </c>
      <c r="H580">
        <f>G580*'Freq res'!$C$11/2</f>
        <v>-1.0646093008252604</v>
      </c>
      <c r="I580">
        <f>G580*'Freq res'!$E$11/2</f>
        <v>-0.419137520009945</v>
      </c>
      <c r="J580">
        <f>$G$18+$G$7/$J$18*(-($A$18^2*'Phi(z,A)'!H569))</f>
        <v>2.6433262090666583</v>
      </c>
      <c r="K580">
        <f t="shared" si="28"/>
        <v>14.059892057353355</v>
      </c>
    </row>
    <row r="581" spans="1:11" ht="12.75">
      <c r="A581">
        <v>0.56</v>
      </c>
      <c r="B581">
        <f>A581*'Freq res'!$C$11/2</f>
        <v>1.0665137897355024</v>
      </c>
      <c r="C581">
        <f>A581*'Freq res'!$E$11/2</f>
        <v>0.4198873187935048</v>
      </c>
      <c r="D581">
        <f>$G$18+$G$7/$J$18*($A$18^2*'Phi(z,A)'!H570)</f>
        <v>3.571983615331114</v>
      </c>
      <c r="E581">
        <f t="shared" si="26"/>
        <v>35.58711433063542</v>
      </c>
      <c r="G581">
        <f t="shared" si="27"/>
        <v>-0.56</v>
      </c>
      <c r="H581">
        <f>G581*'Freq res'!$C$11/2</f>
        <v>-1.0665137897355024</v>
      </c>
      <c r="I581">
        <f>G581*'Freq res'!$E$11/2</f>
        <v>-0.4198873187935048</v>
      </c>
      <c r="J581">
        <f>$G$18+$G$7/$J$18*(-($A$18^2*'Phi(z,A)'!H570))</f>
        <v>2.6426244830910774</v>
      </c>
      <c r="K581">
        <f t="shared" si="28"/>
        <v>14.050029326754691</v>
      </c>
    </row>
    <row r="582" spans="1:11" ht="12.75">
      <c r="A582">
        <v>0.561</v>
      </c>
      <c r="B582">
        <f>A582*'Freq res'!$C$11/2</f>
        <v>1.0684182786457443</v>
      </c>
      <c r="C582">
        <f>A582*'Freq res'!$E$11/2</f>
        <v>0.4206371175770647</v>
      </c>
      <c r="D582">
        <f>$G$18+$G$7/$J$18*($A$18^2*'Phi(z,A)'!H571)</f>
        <v>3.5726847104480797</v>
      </c>
      <c r="E582">
        <f t="shared" si="26"/>
        <v>35.61207303090864</v>
      </c>
      <c r="G582">
        <f t="shared" si="27"/>
        <v>-0.561</v>
      </c>
      <c r="H582">
        <f>G582*'Freq res'!$C$11/2</f>
        <v>-1.0684182786457443</v>
      </c>
      <c r="I582">
        <f>G582*'Freq res'!$E$11/2</f>
        <v>-0.4206371175770647</v>
      </c>
      <c r="J582">
        <f>$G$18+$G$7/$J$18*(-($A$18^2*'Phi(z,A)'!H571))</f>
        <v>2.6419233879741117</v>
      </c>
      <c r="K582">
        <f t="shared" si="28"/>
        <v>14.040182372029758</v>
      </c>
    </row>
    <row r="583" spans="1:11" ht="12.75">
      <c r="A583">
        <v>0.562</v>
      </c>
      <c r="B583">
        <f>A583*'Freq res'!$C$11/2</f>
        <v>1.0703227675559863</v>
      </c>
      <c r="C583">
        <f>A583*'Freq res'!$E$11/2</f>
        <v>0.4213869163606245</v>
      </c>
      <c r="D583">
        <f>$G$18+$G$7/$J$18*($A$18^2*'Phi(z,A)'!H572)</f>
        <v>3.573385173993049</v>
      </c>
      <c r="E583">
        <f t="shared" si="26"/>
        <v>35.637026728384974</v>
      </c>
      <c r="G583">
        <f t="shared" si="27"/>
        <v>-0.562</v>
      </c>
      <c r="H583">
        <f>G583*'Freq res'!$C$11/2</f>
        <v>-1.0703227675559863</v>
      </c>
      <c r="I583">
        <f>G583*'Freq res'!$E$11/2</f>
        <v>-0.4213869163606245</v>
      </c>
      <c r="J583">
        <f>$G$18+$G$7/$J$18*(-($A$18^2*'Phi(z,A)'!H572))</f>
        <v>2.6412229244291425</v>
      </c>
      <c r="K583">
        <f t="shared" si="28"/>
        <v>14.030351179711316</v>
      </c>
    </row>
    <row r="584" spans="1:11" ht="12.75">
      <c r="A584">
        <v>0.563</v>
      </c>
      <c r="B584">
        <f>A584*'Freq res'!$C$11/2</f>
        <v>1.072227256466228</v>
      </c>
      <c r="C584">
        <f>A584*'Freq res'!$E$11/2</f>
        <v>0.4221367151441842</v>
      </c>
      <c r="D584">
        <f>$G$18+$G$7/$J$18*($A$18^2*'Phi(z,A)'!H573)</f>
        <v>3.574085005254635</v>
      </c>
      <c r="E584">
        <f t="shared" si="26"/>
        <v>35.66197536265834</v>
      </c>
      <c r="G584">
        <f t="shared" si="27"/>
        <v>-0.563</v>
      </c>
      <c r="H584">
        <f>G584*'Freq res'!$C$11/2</f>
        <v>-1.072227256466228</v>
      </c>
      <c r="I584">
        <f>G584*'Freq res'!$E$11/2</f>
        <v>-0.4221367151441842</v>
      </c>
      <c r="J584">
        <f>$G$18+$G$7/$J$18*(-($A$18^2*'Phi(z,A)'!H573))</f>
        <v>2.6405230931675563</v>
      </c>
      <c r="K584">
        <f t="shared" si="28"/>
        <v>14.020535736322389</v>
      </c>
    </row>
    <row r="585" spans="1:11" ht="12.75">
      <c r="A585">
        <v>0.564</v>
      </c>
      <c r="B585">
        <f>A585*'Freq res'!$C$11/2</f>
        <v>1.07413174537647</v>
      </c>
      <c r="C585">
        <f>A585*'Freq res'!$E$11/2</f>
        <v>0.42288651392774407</v>
      </c>
      <c r="D585">
        <f>$G$18+$G$7/$J$18*($A$18^2*'Phi(z,A)'!H574)</f>
        <v>3.5747842035234454</v>
      </c>
      <c r="E585">
        <f t="shared" si="26"/>
        <v>35.6869188733078</v>
      </c>
      <c r="G585">
        <f t="shared" si="27"/>
        <v>-0.564</v>
      </c>
      <c r="H585">
        <f>G585*'Freq res'!$C$11/2</f>
        <v>-1.07413174537647</v>
      </c>
      <c r="I585">
        <f>G585*'Freq res'!$E$11/2</f>
        <v>-0.42288651392774407</v>
      </c>
      <c r="J585">
        <f>$G$18+$G$7/$J$18*(-($A$18^2*'Phi(z,A)'!H574))</f>
        <v>2.639823894898746</v>
      </c>
      <c r="K585">
        <f t="shared" si="28"/>
        <v>14.010736028376414</v>
      </c>
    </row>
    <row r="586" spans="1:11" ht="12.75">
      <c r="A586">
        <v>0.565</v>
      </c>
      <c r="B586">
        <f>A586*'Freq res'!$C$11/2</f>
        <v>1.076036234286712</v>
      </c>
      <c r="C586">
        <f>A586*'Freq res'!$E$11/2</f>
        <v>0.4236363127113039</v>
      </c>
      <c r="D586">
        <f>$G$18+$G$7/$J$18*($A$18^2*'Phi(z,A)'!H575)</f>
        <v>3.5754827680920864</v>
      </c>
      <c r="E586">
        <f t="shared" si="26"/>
        <v>35.7118571998982</v>
      </c>
      <c r="G586">
        <f t="shared" si="27"/>
        <v>-0.565</v>
      </c>
      <c r="H586">
        <f>G586*'Freq res'!$C$11/2</f>
        <v>-1.076036234286712</v>
      </c>
      <c r="I586">
        <f>G586*'Freq res'!$E$11/2</f>
        <v>-0.4236363127113039</v>
      </c>
      <c r="J586">
        <f>$G$18+$G$7/$J$18*(-($A$18^2*'Phi(z,A)'!H575))</f>
        <v>2.639125330330105</v>
      </c>
      <c r="K586">
        <f t="shared" si="28"/>
        <v>14.000952042377264</v>
      </c>
    </row>
    <row r="587" spans="1:11" ht="12.75">
      <c r="A587">
        <v>0.566</v>
      </c>
      <c r="B587">
        <f>A587*'Freq res'!$C$11/2</f>
        <v>1.077940723196954</v>
      </c>
      <c r="C587">
        <f>A587*'Freq res'!$E$11/2</f>
        <v>0.4243861114948637</v>
      </c>
      <c r="D587">
        <f>$G$18+$G$7/$J$18*($A$18^2*'Phi(z,A)'!H576)</f>
        <v>3.5761806982551625</v>
      </c>
      <c r="E587">
        <f t="shared" si="26"/>
        <v>35.736790281980404</v>
      </c>
      <c r="G587">
        <f t="shared" si="27"/>
        <v>-0.566</v>
      </c>
      <c r="H587">
        <f>G587*'Freq res'!$C$11/2</f>
        <v>-1.077940723196954</v>
      </c>
      <c r="I587">
        <f>G587*'Freq res'!$E$11/2</f>
        <v>-0.4243861114948637</v>
      </c>
      <c r="J587">
        <f>$G$18+$G$7/$J$18*(-($A$18^2*'Phi(z,A)'!H576))</f>
        <v>2.638427400167029</v>
      </c>
      <c r="K587">
        <f t="shared" si="28"/>
        <v>13.991183764819397</v>
      </c>
    </row>
    <row r="588" spans="1:11" ht="12.75">
      <c r="A588">
        <v>0.567</v>
      </c>
      <c r="B588">
        <f>A588*'Freq res'!$C$11/2</f>
        <v>1.079845212107196</v>
      </c>
      <c r="C588">
        <f>A588*'Freq res'!$E$11/2</f>
        <v>0.42513591027842357</v>
      </c>
      <c r="D588">
        <f>$G$18+$G$7/$J$18*($A$18^2*'Phi(z,A)'!H577)</f>
        <v>3.5768779933092794</v>
      </c>
      <c r="E588">
        <f t="shared" si="26"/>
        <v>35.761718059091855</v>
      </c>
      <c r="G588">
        <f t="shared" si="27"/>
        <v>-0.567</v>
      </c>
      <c r="H588">
        <f>G588*'Freq res'!$C$11/2</f>
        <v>-1.079845212107196</v>
      </c>
      <c r="I588">
        <f>G588*'Freq res'!$E$11/2</f>
        <v>-0.42513591027842357</v>
      </c>
      <c r="J588">
        <f>$G$18+$G$7/$J$18*(-($A$18^2*'Phi(z,A)'!H577))</f>
        <v>2.637730105112912</v>
      </c>
      <c r="K588">
        <f t="shared" si="28"/>
        <v>13.981431182187924</v>
      </c>
    </row>
    <row r="589" spans="1:11" ht="12.75">
      <c r="A589">
        <v>0.568</v>
      </c>
      <c r="B589">
        <f>A589*'Freq res'!$C$11/2</f>
        <v>1.081749701017438</v>
      </c>
      <c r="C589">
        <f>A589*'Freq res'!$E$11/2</f>
        <v>0.4258857090619834</v>
      </c>
      <c r="D589">
        <f>$G$18+$G$7/$J$18*($A$18^2*'Phi(z,A)'!H578)</f>
        <v>3.5775746525530447</v>
      </c>
      <c r="E589">
        <f t="shared" si="26"/>
        <v>35.78664047075691</v>
      </c>
      <c r="G589">
        <f t="shared" si="27"/>
        <v>-0.568</v>
      </c>
      <c r="H589">
        <f>G589*'Freq res'!$C$11/2</f>
        <v>-1.081749701017438</v>
      </c>
      <c r="I589">
        <f>G589*'Freq res'!$E$11/2</f>
        <v>-0.4258857090619834</v>
      </c>
      <c r="J589">
        <f>$G$18+$G$7/$J$18*(-($A$18^2*'Phi(z,A)'!H578))</f>
        <v>2.6370334458691467</v>
      </c>
      <c r="K589">
        <f t="shared" si="28"/>
        <v>13.971694280958712</v>
      </c>
    </row>
    <row r="590" spans="1:11" ht="12.75">
      <c r="A590">
        <v>0.569</v>
      </c>
      <c r="B590">
        <f>A590*'Freq res'!$C$11/2</f>
        <v>1.08365418992768</v>
      </c>
      <c r="C590">
        <f>A590*'Freq res'!$E$11/2</f>
        <v>0.4266355078455432</v>
      </c>
      <c r="D590">
        <f>$G$18+$G$7/$J$18*($A$18^2*'Phi(z,A)'!H579)</f>
        <v>3.578270675287072</v>
      </c>
      <c r="E590">
        <f t="shared" si="26"/>
        <v>35.811557456487364</v>
      </c>
      <c r="G590">
        <f t="shared" si="27"/>
        <v>-0.569</v>
      </c>
      <c r="H590">
        <f>G590*'Freq res'!$C$11/2</f>
        <v>-1.08365418992768</v>
      </c>
      <c r="I590">
        <f>G590*'Freq res'!$E$11/2</f>
        <v>-0.4266355078455432</v>
      </c>
      <c r="J590">
        <f>$G$18+$G$7/$J$18*(-($A$18^2*'Phi(z,A)'!H579))</f>
        <v>2.6363374231351195</v>
      </c>
      <c r="K590">
        <f t="shared" si="28"/>
        <v>13.96197304759845</v>
      </c>
    </row>
    <row r="591" spans="1:11" ht="12.75">
      <c r="A591">
        <v>0.57</v>
      </c>
      <c r="B591">
        <f>A591*'Freq res'!$C$11/2</f>
        <v>1.0855586788379217</v>
      </c>
      <c r="C591">
        <f>A591*'Freq res'!$E$11/2</f>
        <v>0.42738530662910307</v>
      </c>
      <c r="D591">
        <f>$G$18+$G$7/$J$18*($A$18^2*'Phi(z,A)'!H580)</f>
        <v>3.5789660608139786</v>
      </c>
      <c r="E591">
        <f t="shared" si="26"/>
        <v>35.83646895578277</v>
      </c>
      <c r="G591">
        <f t="shared" si="27"/>
        <v>-0.57</v>
      </c>
      <c r="H591">
        <f>G591*'Freq res'!$C$11/2</f>
        <v>-1.0855586788379217</v>
      </c>
      <c r="I591">
        <f>G591*'Freq res'!$E$11/2</f>
        <v>-0.42738530662910307</v>
      </c>
      <c r="J591">
        <f>$G$18+$G$7/$J$18*(-($A$18^2*'Phi(z,A)'!H580))</f>
        <v>2.635642037608213</v>
      </c>
      <c r="K591">
        <f t="shared" si="28"/>
        <v>13.952267468564786</v>
      </c>
    </row>
    <row r="592" spans="1:11" ht="12.75">
      <c r="A592">
        <v>0.571</v>
      </c>
      <c r="B592">
        <f>A592*'Freq res'!$C$11/2</f>
        <v>1.0874631677481637</v>
      </c>
      <c r="C592">
        <f>A592*'Freq res'!$E$11/2</f>
        <v>0.42813510541266286</v>
      </c>
      <c r="D592">
        <f>$G$18+$G$7/$J$18*($A$18^2*'Phi(z,A)'!H581)</f>
        <v>3.579660808438392</v>
      </c>
      <c r="E592">
        <f t="shared" si="26"/>
        <v>35.86137490813098</v>
      </c>
      <c r="G592">
        <f t="shared" si="27"/>
        <v>-0.571</v>
      </c>
      <c r="H592">
        <f>G592*'Freq res'!$C$11/2</f>
        <v>-1.0874631677481637</v>
      </c>
      <c r="I592">
        <f>G592*'Freq res'!$E$11/2</f>
        <v>-0.42813510541266286</v>
      </c>
      <c r="J592">
        <f>$G$18+$G$7/$J$18*(-($A$18^2*'Phi(z,A)'!H581))</f>
        <v>2.6349472899837996</v>
      </c>
      <c r="K592">
        <f t="shared" si="28"/>
        <v>13.942577530306373</v>
      </c>
    </row>
    <row r="593" spans="1:11" ht="12.75">
      <c r="A593">
        <v>0.572</v>
      </c>
      <c r="B593">
        <f>A593*'Freq res'!$C$11/2</f>
        <v>1.0893676566584056</v>
      </c>
      <c r="C593">
        <f>A593*'Freq res'!$E$11/2</f>
        <v>0.4288849041962227</v>
      </c>
      <c r="D593">
        <f>$G$18+$G$7/$J$18*($A$18^2*'Phi(z,A)'!H582)</f>
        <v>3.5803549174669467</v>
      </c>
      <c r="E593">
        <f t="shared" si="26"/>
        <v>35.886275253008485</v>
      </c>
      <c r="G593">
        <f t="shared" si="27"/>
        <v>-0.572</v>
      </c>
      <c r="H593">
        <f>G593*'Freq res'!$C$11/2</f>
        <v>-1.0893676566584056</v>
      </c>
      <c r="I593">
        <f>G593*'Freq res'!$E$11/2</f>
        <v>-0.4288849041962227</v>
      </c>
      <c r="J593">
        <f>$G$18+$G$7/$J$18*(-($A$18^2*'Phi(z,A)'!H582))</f>
        <v>2.6342531809552447</v>
      </c>
      <c r="K593">
        <f t="shared" si="28"/>
        <v>13.932903219262995</v>
      </c>
    </row>
    <row r="594" spans="1:11" ht="12.75">
      <c r="A594">
        <v>0.573</v>
      </c>
      <c r="B594">
        <f>A594*'Freq res'!$C$11/2</f>
        <v>1.0912721455686476</v>
      </c>
      <c r="C594">
        <f>A594*'Freq res'!$E$11/2</f>
        <v>0.42963470297978257</v>
      </c>
      <c r="D594">
        <f>$G$18+$G$7/$J$18*($A$18^2*'Phi(z,A)'!H583)</f>
        <v>3.5810483872082908</v>
      </c>
      <c r="E594">
        <f t="shared" si="26"/>
        <v>35.9111699298809</v>
      </c>
      <c r="G594">
        <f t="shared" si="27"/>
        <v>-0.573</v>
      </c>
      <c r="H594">
        <f>G594*'Freq res'!$C$11/2</f>
        <v>-1.0912721455686476</v>
      </c>
      <c r="I594">
        <f>G594*'Freq res'!$E$11/2</f>
        <v>-0.42963470297978257</v>
      </c>
      <c r="J594">
        <f>$G$18+$G$7/$J$18*(-($A$18^2*'Phi(z,A)'!H583))</f>
        <v>2.6335597112139006</v>
      </c>
      <c r="K594">
        <f t="shared" si="28"/>
        <v>13.923244521865627</v>
      </c>
    </row>
    <row r="595" spans="1:11" ht="12.75">
      <c r="A595">
        <v>0.574</v>
      </c>
      <c r="B595">
        <f>A595*'Freq res'!$C$11/2</f>
        <v>1.0931766344788896</v>
      </c>
      <c r="C595">
        <f>A595*'Freq res'!$E$11/2</f>
        <v>0.43038450176334236</v>
      </c>
      <c r="D595">
        <f>$G$18+$G$7/$J$18*($A$18^2*'Phi(z,A)'!H584)</f>
        <v>3.5817412169730836</v>
      </c>
      <c r="E595">
        <f t="shared" si="26"/>
        <v>35.936058878203376</v>
      </c>
      <c r="G595">
        <f t="shared" si="27"/>
        <v>-0.574</v>
      </c>
      <c r="H595">
        <f>G595*'Freq res'!$C$11/2</f>
        <v>-1.0931766344788896</v>
      </c>
      <c r="I595">
        <f>G595*'Freq res'!$E$11/2</f>
        <v>-0.43038450176334236</v>
      </c>
      <c r="J595">
        <f>$G$18+$G$7/$J$18*(-($A$18^2*'Phi(z,A)'!H584))</f>
        <v>2.632866881449108</v>
      </c>
      <c r="K595">
        <f t="shared" si="28"/>
        <v>13.913601424536552</v>
      </c>
    </row>
    <row r="596" spans="1:11" ht="12.75">
      <c r="A596">
        <v>0.575</v>
      </c>
      <c r="B596">
        <f>A596*'Freq res'!$C$11/2</f>
        <v>1.0950811233891315</v>
      </c>
      <c r="C596">
        <f>A596*'Freq res'!$E$11/2</f>
        <v>0.4311343005469022</v>
      </c>
      <c r="D596">
        <f>$G$18+$G$7/$J$18*($A$18^2*'Phi(z,A)'!H585)</f>
        <v>3.582433406073999</v>
      </c>
      <c r="E596">
        <f t="shared" si="26"/>
        <v>35.960942037421006</v>
      </c>
      <c r="G596">
        <f t="shared" si="27"/>
        <v>-0.575</v>
      </c>
      <c r="H596">
        <f>G596*'Freq res'!$C$11/2</f>
        <v>-1.0950811233891315</v>
      </c>
      <c r="I596">
        <f>G596*'Freq res'!$E$11/2</f>
        <v>-0.4311343005469022</v>
      </c>
      <c r="J596">
        <f>$G$18+$G$7/$J$18*(-($A$18^2*'Phi(z,A)'!H585))</f>
        <v>2.6321746923481926</v>
      </c>
      <c r="K596">
        <f t="shared" si="28"/>
        <v>13.903973913689445</v>
      </c>
    </row>
    <row r="597" spans="1:11" ht="12.75">
      <c r="A597">
        <v>0.576</v>
      </c>
      <c r="B597">
        <f>A597*'Freq res'!$C$11/2</f>
        <v>1.0969856122993735</v>
      </c>
      <c r="C597">
        <f>A597*'Freq res'!$E$11/2</f>
        <v>0.431884099330462</v>
      </c>
      <c r="D597">
        <f>$G$18+$G$7/$J$18*($A$18^2*'Phi(z,A)'!H586)</f>
        <v>3.5831249538257275</v>
      </c>
      <c r="E597">
        <f aca="true" t="shared" si="29" ref="E597:E660">EXP(D597)</f>
        <v>35.98581934696933</v>
      </c>
      <c r="G597">
        <f aca="true" t="shared" si="30" ref="G597:G660">-A597</f>
        <v>-0.576</v>
      </c>
      <c r="H597">
        <f>G597*'Freq res'!$C$11/2</f>
        <v>-1.0969856122993735</v>
      </c>
      <c r="I597">
        <f>G597*'Freq res'!$E$11/2</f>
        <v>-0.431884099330462</v>
      </c>
      <c r="J597">
        <f>$G$18+$G$7/$J$18*(-($A$18^2*'Phi(z,A)'!H586))</f>
        <v>2.631483144596464</v>
      </c>
      <c r="K597">
        <f aca="true" t="shared" si="31" ref="K597:K660">EXP(J597)</f>
        <v>13.89436197572945</v>
      </c>
    </row>
    <row r="598" spans="1:11" ht="12.75">
      <c r="A598">
        <v>0.577</v>
      </c>
      <c r="B598">
        <f>A598*'Freq res'!$C$11/2</f>
        <v>1.0988901012096155</v>
      </c>
      <c r="C598">
        <f>A598*'Freq res'!$E$11/2</f>
        <v>0.43263389811402186</v>
      </c>
      <c r="D598">
        <f>$G$18+$G$7/$J$18*($A$18^2*'Phi(z,A)'!H587)</f>
        <v>3.5838158595449774</v>
      </c>
      <c r="E598">
        <f t="shared" si="29"/>
        <v>36.0106907462747</v>
      </c>
      <c r="G598">
        <f t="shared" si="30"/>
        <v>-0.577</v>
      </c>
      <c r="H598">
        <f>G598*'Freq res'!$C$11/2</f>
        <v>-1.0988901012096155</v>
      </c>
      <c r="I598">
        <f>G598*'Freq res'!$E$11/2</f>
        <v>-0.43263389811402186</v>
      </c>
      <c r="J598">
        <f>$G$18+$G$7/$J$18*(-($A$18^2*'Phi(z,A)'!H587))</f>
        <v>2.630792238877214</v>
      </c>
      <c r="K598">
        <f t="shared" si="31"/>
        <v>13.884765597053281</v>
      </c>
    </row>
    <row r="599" spans="1:11" ht="12.75">
      <c r="A599">
        <v>0.578</v>
      </c>
      <c r="B599">
        <f>A599*'Freq res'!$C$11/2</f>
        <v>1.1007945901198575</v>
      </c>
      <c r="C599">
        <f>A599*'Freq res'!$E$11/2</f>
        <v>0.4333836968975817</v>
      </c>
      <c r="D599">
        <f>$G$18+$G$7/$J$18*($A$18^2*'Phi(z,A)'!H588)</f>
        <v>3.584506122550476</v>
      </c>
      <c r="E599">
        <f t="shared" si="29"/>
        <v>36.03555617475472</v>
      </c>
      <c r="G599">
        <f t="shared" si="30"/>
        <v>-0.578</v>
      </c>
      <c r="H599">
        <f>G599*'Freq res'!$C$11/2</f>
        <v>-1.1007945901198575</v>
      </c>
      <c r="I599">
        <f>G599*'Freq res'!$E$11/2</f>
        <v>-0.4333836968975817</v>
      </c>
      <c r="J599">
        <f>$G$18+$G$7/$J$18*(-($A$18^2*'Phi(z,A)'!H588))</f>
        <v>2.6301019758717152</v>
      </c>
      <c r="K599">
        <f t="shared" si="31"/>
        <v>13.875184764049315</v>
      </c>
    </row>
    <row r="600" spans="1:11" ht="12.75">
      <c r="A600">
        <v>0.579</v>
      </c>
      <c r="B600">
        <f>A600*'Freq res'!$C$11/2</f>
        <v>1.1026990790300994</v>
      </c>
      <c r="C600">
        <f>A600*'Freq res'!$E$11/2</f>
        <v>0.4341334956811415</v>
      </c>
      <c r="D600">
        <f>$G$18+$G$7/$J$18*($A$18^2*'Phi(z,A)'!H589)</f>
        <v>3.5851957421629725</v>
      </c>
      <c r="E600">
        <f t="shared" si="29"/>
        <v>36.060415571818716</v>
      </c>
      <c r="G600">
        <f t="shared" si="30"/>
        <v>-0.579</v>
      </c>
      <c r="H600">
        <f>G600*'Freq res'!$C$11/2</f>
        <v>-1.1026990790300994</v>
      </c>
      <c r="I600">
        <f>G600*'Freq res'!$E$11/2</f>
        <v>-0.4341334956811415</v>
      </c>
      <c r="J600">
        <f>$G$18+$G$7/$J$18*(-($A$18^2*'Phi(z,A)'!H589))</f>
        <v>2.629412356259219</v>
      </c>
      <c r="K600">
        <f t="shared" si="31"/>
        <v>13.86561946309767</v>
      </c>
    </row>
    <row r="601" spans="1:11" ht="12.75">
      <c r="A601">
        <v>0.58</v>
      </c>
      <c r="B601">
        <f>A601*'Freq res'!$C$11/2</f>
        <v>1.1046035679403414</v>
      </c>
      <c r="C601">
        <f>A601*'Freq res'!$E$11/2</f>
        <v>0.43488329446470136</v>
      </c>
      <c r="D601">
        <f>$G$18+$G$7/$J$18*($A$18^2*'Phi(z,A)'!H590)</f>
        <v>3.585884717705238</v>
      </c>
      <c r="E601">
        <f t="shared" si="29"/>
        <v>36.08526887686816</v>
      </c>
      <c r="G601">
        <f t="shared" si="30"/>
        <v>-0.58</v>
      </c>
      <c r="H601">
        <f>G601*'Freq res'!$C$11/2</f>
        <v>-1.1046035679403414</v>
      </c>
      <c r="I601">
        <f>G601*'Freq res'!$E$11/2</f>
        <v>-0.43488329446470136</v>
      </c>
      <c r="J601">
        <f>$G$18+$G$7/$J$18*(-($A$18^2*'Phi(z,A)'!H590))</f>
        <v>2.6287233807169534</v>
      </c>
      <c r="K601">
        <f t="shared" si="31"/>
        <v>13.856069680570295</v>
      </c>
    </row>
    <row r="602" spans="1:11" ht="12.75">
      <c r="A602">
        <v>0.581</v>
      </c>
      <c r="B602">
        <f>A602*'Freq res'!$C$11/2</f>
        <v>1.1065080568505834</v>
      </c>
      <c r="C602">
        <f>A602*'Freq res'!$E$11/2</f>
        <v>0.4356330932482612</v>
      </c>
      <c r="D602">
        <f>$G$18+$G$7/$J$18*($A$18^2*'Phi(z,A)'!H591)</f>
        <v>3.5865730485020686</v>
      </c>
      <c r="E602">
        <f t="shared" si="29"/>
        <v>36.11011602929709</v>
      </c>
      <c r="G602">
        <f t="shared" si="30"/>
        <v>-0.581</v>
      </c>
      <c r="H602">
        <f>G602*'Freq res'!$C$11/2</f>
        <v>-1.1065080568505834</v>
      </c>
      <c r="I602">
        <f>G602*'Freq res'!$E$11/2</f>
        <v>-0.4356330932482612</v>
      </c>
      <c r="J602">
        <f>$G$18+$G$7/$J$18*(-($A$18^2*'Phi(z,A)'!H591))</f>
        <v>2.628035049920123</v>
      </c>
      <c r="K602">
        <f t="shared" si="31"/>
        <v>13.84653540283107</v>
      </c>
    </row>
    <row r="603" spans="1:11" ht="12.75">
      <c r="A603">
        <v>0.582</v>
      </c>
      <c r="B603">
        <f>A603*'Freq res'!$C$11/2</f>
        <v>1.1084125457608254</v>
      </c>
      <c r="C603">
        <f>A603*'Freq res'!$E$11/2</f>
        <v>0.436382892031821</v>
      </c>
      <c r="D603">
        <f>$G$18+$G$7/$J$18*($A$18^2*'Phi(z,A)'!H592)</f>
        <v>3.587260733880286</v>
      </c>
      <c r="E603">
        <f t="shared" si="29"/>
        <v>36.13495696849254</v>
      </c>
      <c r="G603">
        <f t="shared" si="30"/>
        <v>-0.582</v>
      </c>
      <c r="H603">
        <f>G603*'Freq res'!$C$11/2</f>
        <v>-1.1084125457608254</v>
      </c>
      <c r="I603">
        <f>G603*'Freq res'!$E$11/2</f>
        <v>-0.436382892031821</v>
      </c>
      <c r="J603">
        <f>$G$18+$G$7/$J$18*(-($A$18^2*'Phi(z,A)'!H592))</f>
        <v>2.6273473645419054</v>
      </c>
      <c r="K603">
        <f t="shared" si="31"/>
        <v>13.83701661623588</v>
      </c>
    </row>
    <row r="604" spans="1:11" ht="12.75">
      <c r="A604">
        <v>0.583</v>
      </c>
      <c r="B604">
        <f>A604*'Freq res'!$C$11/2</f>
        <v>1.1103170346710673</v>
      </c>
      <c r="C604">
        <f>A604*'Freq res'!$E$11/2</f>
        <v>0.43713269081538086</v>
      </c>
      <c r="D604">
        <f>$G$18+$G$7/$J$18*($A$18^2*'Phi(z,A)'!H593)</f>
        <v>3.587947773168739</v>
      </c>
      <c r="E604">
        <f t="shared" si="29"/>
        <v>36.15979163383498</v>
      </c>
      <c r="G604">
        <f t="shared" si="30"/>
        <v>-0.583</v>
      </c>
      <c r="H604">
        <f>G604*'Freq res'!$C$11/2</f>
        <v>-1.1103170346710673</v>
      </c>
      <c r="I604">
        <f>G604*'Freq res'!$E$11/2</f>
        <v>-0.43713269081538086</v>
      </c>
      <c r="J604">
        <f>$G$18+$G$7/$J$18*(-($A$18^2*'Phi(z,A)'!H593))</f>
        <v>2.6266603252534524</v>
      </c>
      <c r="K604">
        <f t="shared" si="31"/>
        <v>13.827513307132726</v>
      </c>
    </row>
    <row r="605" spans="1:11" ht="12.75">
      <c r="A605">
        <v>0.584</v>
      </c>
      <c r="B605">
        <f>A605*'Freq res'!$C$11/2</f>
        <v>1.1122215235813093</v>
      </c>
      <c r="C605">
        <f>A605*'Freq res'!$E$11/2</f>
        <v>0.43788248959894066</v>
      </c>
      <c r="D605">
        <f>$G$18+$G$7/$J$18*($A$18^2*'Phi(z,A)'!H594)</f>
        <v>3.588634165698307</v>
      </c>
      <c r="E605">
        <f t="shared" si="29"/>
        <v>36.1846199646988</v>
      </c>
      <c r="G605">
        <f t="shared" si="30"/>
        <v>-0.584</v>
      </c>
      <c r="H605">
        <f>G605*'Freq res'!$C$11/2</f>
        <v>-1.1122215235813093</v>
      </c>
      <c r="I605">
        <f>G605*'Freq res'!$E$11/2</f>
        <v>-0.43788248959894066</v>
      </c>
      <c r="J605">
        <f>$G$18+$G$7/$J$18*(-($A$18^2*'Phi(z,A)'!H594))</f>
        <v>2.6259739327238845</v>
      </c>
      <c r="K605">
        <f t="shared" si="31"/>
        <v>13.818025461861772</v>
      </c>
    </row>
    <row r="606" spans="1:11" ht="12.75">
      <c r="A606">
        <v>0.585</v>
      </c>
      <c r="B606">
        <f>A606*'Freq res'!$C$11/2</f>
        <v>1.1141260124915513</v>
      </c>
      <c r="C606">
        <f>A606*'Freq res'!$E$11/2</f>
        <v>0.4386322883825005</v>
      </c>
      <c r="D606">
        <f>$G$18+$G$7/$J$18*($A$18^2*'Phi(z,A)'!H595)</f>
        <v>3.589319910801899</v>
      </c>
      <c r="E606">
        <f t="shared" si="29"/>
        <v>36.20944190045268</v>
      </c>
      <c r="G606">
        <f t="shared" si="30"/>
        <v>-0.585</v>
      </c>
      <c r="H606">
        <f>G606*'Freq res'!$C$11/2</f>
        <v>-1.1141260124915513</v>
      </c>
      <c r="I606">
        <f>G606*'Freq res'!$E$11/2</f>
        <v>-0.4386322883825005</v>
      </c>
      <c r="J606">
        <f>$G$18+$G$7/$J$18*(-($A$18^2*'Phi(z,A)'!H595))</f>
        <v>2.6252881876202925</v>
      </c>
      <c r="K606">
        <f t="shared" si="31"/>
        <v>13.808553066755469</v>
      </c>
    </row>
    <row r="607" spans="1:11" ht="12.75">
      <c r="A607">
        <v>0.586</v>
      </c>
      <c r="B607">
        <f>A607*'Freq res'!$C$11/2</f>
        <v>1.1160305014017933</v>
      </c>
      <c r="C607">
        <f>A607*'Freq res'!$E$11/2</f>
        <v>0.43938208716606036</v>
      </c>
      <c r="D607">
        <f>$G$18+$G$7/$J$18*($A$18^2*'Phi(z,A)'!H596)</f>
        <v>3.5900050078144563</v>
      </c>
      <c r="E607">
        <f t="shared" si="29"/>
        <v>36.23425738046004</v>
      </c>
      <c r="G607">
        <f t="shared" si="30"/>
        <v>-0.586</v>
      </c>
      <c r="H607">
        <f>G607*'Freq res'!$C$11/2</f>
        <v>-1.1160305014017933</v>
      </c>
      <c r="I607">
        <f>G607*'Freq res'!$E$11/2</f>
        <v>-0.43938208716606036</v>
      </c>
      <c r="J607">
        <f>$G$18+$G$7/$J$18*(-($A$18^2*'Phi(z,A)'!H596))</f>
        <v>2.624603090607735</v>
      </c>
      <c r="K607">
        <f t="shared" si="31"/>
        <v>13.799096108138635</v>
      </c>
    </row>
    <row r="608" spans="1:11" ht="12.75">
      <c r="A608">
        <v>0.587</v>
      </c>
      <c r="B608">
        <f>A608*'Freq res'!$C$11/2</f>
        <v>1.1179349903120352</v>
      </c>
      <c r="C608">
        <f>A608*'Freq res'!$E$11/2</f>
        <v>0.44013188594962016</v>
      </c>
      <c r="D608">
        <f>$G$18+$G$7/$J$18*($A$18^2*'Phi(z,A)'!H597)</f>
        <v>3.5906894560729543</v>
      </c>
      <c r="E608">
        <f t="shared" si="29"/>
        <v>36.25906634407952</v>
      </c>
      <c r="G608">
        <f t="shared" si="30"/>
        <v>-0.587</v>
      </c>
      <c r="H608">
        <f>G608*'Freq res'!$C$11/2</f>
        <v>-1.1179349903120352</v>
      </c>
      <c r="I608">
        <f>G608*'Freq res'!$E$11/2</f>
        <v>-0.44013188594962016</v>
      </c>
      <c r="J608">
        <f>$G$18+$G$7/$J$18*(-($A$18^2*'Phi(z,A)'!H597))</f>
        <v>2.623918642349237</v>
      </c>
      <c r="K608">
        <f t="shared" si="31"/>
        <v>13.789654572328534</v>
      </c>
    </row>
    <row r="609" spans="1:11" ht="12.75">
      <c r="A609">
        <v>0.588</v>
      </c>
      <c r="B609">
        <f>A609*'Freq res'!$C$11/2</f>
        <v>1.1198394792222772</v>
      </c>
      <c r="C609">
        <f>A609*'Freq res'!$E$11/2</f>
        <v>0.44088168473318</v>
      </c>
      <c r="D609">
        <f>$G$18+$G$7/$J$18*($A$18^2*'Phi(z,A)'!H598)</f>
        <v>3.591373254916405</v>
      </c>
      <c r="E609">
        <f t="shared" si="29"/>
        <v>36.283868730665404</v>
      </c>
      <c r="G609">
        <f t="shared" si="30"/>
        <v>-0.588</v>
      </c>
      <c r="H609">
        <f>G609*'Freq res'!$C$11/2</f>
        <v>-1.1198394792222772</v>
      </c>
      <c r="I609">
        <f>G609*'Freq res'!$E$11/2</f>
        <v>-0.44088168473318</v>
      </c>
      <c r="J609">
        <f>$G$18+$G$7/$J$18*(-($A$18^2*'Phi(z,A)'!H598))</f>
        <v>2.6232348435057866</v>
      </c>
      <c r="K609">
        <f t="shared" si="31"/>
        <v>13.780228445634949</v>
      </c>
    </row>
    <row r="610" spans="1:11" ht="12.75">
      <c r="A610">
        <v>0.589</v>
      </c>
      <c r="B610">
        <f>A610*'Freq res'!$C$11/2</f>
        <v>1.1217439681325192</v>
      </c>
      <c r="C610">
        <f>A610*'Freq res'!$E$11/2</f>
        <v>0.44163148351673986</v>
      </c>
      <c r="D610">
        <f>$G$18+$G$7/$J$18*($A$18^2*'Phi(z,A)'!H599)</f>
        <v>3.5920564036858553</v>
      </c>
      <c r="E610">
        <f t="shared" si="29"/>
        <v>36.30866447956801</v>
      </c>
      <c r="G610">
        <f t="shared" si="30"/>
        <v>-0.589</v>
      </c>
      <c r="H610">
        <f>G610*'Freq res'!$C$11/2</f>
        <v>-1.1217439681325192</v>
      </c>
      <c r="I610">
        <f>G610*'Freq res'!$E$11/2</f>
        <v>-0.44163148351673986</v>
      </c>
      <c r="J610">
        <f>$G$18+$G$7/$J$18*(-($A$18^2*'Phi(z,A)'!H599))</f>
        <v>2.622551694736336</v>
      </c>
      <c r="K610">
        <f t="shared" si="31"/>
        <v>13.770817714360303</v>
      </c>
    </row>
    <row r="611" spans="1:11" ht="12.75">
      <c r="A611">
        <v>0.59</v>
      </c>
      <c r="B611">
        <f>A611*'Freq res'!$C$11/2</f>
        <v>1.1236484570427612</v>
      </c>
      <c r="C611">
        <f>A611*'Freq res'!$E$11/2</f>
        <v>0.44238128230029966</v>
      </c>
      <c r="D611">
        <f>$G$18+$G$7/$J$18*($A$18^2*'Phi(z,A)'!H600)</f>
        <v>3.5927389017243927</v>
      </c>
      <c r="E611">
        <f t="shared" si="29"/>
        <v>36.33345353013418</v>
      </c>
      <c r="G611">
        <f t="shared" si="30"/>
        <v>-0.59</v>
      </c>
      <c r="H611">
        <f>G611*'Freq res'!$C$11/2</f>
        <v>-1.1236484570427612</v>
      </c>
      <c r="I611">
        <f>G611*'Freq res'!$E$11/2</f>
        <v>-0.44238128230029966</v>
      </c>
      <c r="J611">
        <f>$G$18+$G$7/$J$18*(-($A$18^2*'Phi(z,A)'!H600))</f>
        <v>2.6218691966977987</v>
      </c>
      <c r="K611">
        <f t="shared" si="31"/>
        <v>13.761422364799719</v>
      </c>
    </row>
    <row r="612" spans="1:11" ht="12.75">
      <c r="A612">
        <v>0.591</v>
      </c>
      <c r="B612">
        <f>A612*'Freq res'!$C$11/2</f>
        <v>1.1255529459530031</v>
      </c>
      <c r="C612">
        <f>A612*'Freq res'!$E$11/2</f>
        <v>0.4431310810838595</v>
      </c>
      <c r="D612">
        <f>$G$18+$G$7/$J$18*($A$18^2*'Phi(z,A)'!H601)</f>
        <v>3.593420748377143</v>
      </c>
      <c r="E612">
        <f t="shared" si="29"/>
        <v>36.3582358217077</v>
      </c>
      <c r="G612">
        <f t="shared" si="30"/>
        <v>-0.591</v>
      </c>
      <c r="H612">
        <f>G612*'Freq res'!$C$11/2</f>
        <v>-1.1255529459530031</v>
      </c>
      <c r="I612">
        <f>G612*'Freq res'!$E$11/2</f>
        <v>-0.4431310810838595</v>
      </c>
      <c r="J612">
        <f>$G$18+$G$7/$J$18*(-($A$18^2*'Phi(z,A)'!H601))</f>
        <v>2.6211873500450484</v>
      </c>
      <c r="K612">
        <f t="shared" si="31"/>
        <v>13.75204238324112</v>
      </c>
    </row>
    <row r="613" spans="1:11" ht="12.75">
      <c r="A613">
        <v>0.592</v>
      </c>
      <c r="B613">
        <f>A613*'Freq res'!$C$11/2</f>
        <v>1.1274574348632451</v>
      </c>
      <c r="C613">
        <f>A613*'Freq res'!$E$11/2</f>
        <v>0.4438808798674193</v>
      </c>
      <c r="D613">
        <f>$G$18+$G$7/$J$18*($A$18^2*'Phi(z,A)'!H602)</f>
        <v>3.5941019429912755</v>
      </c>
      <c r="E613">
        <f t="shared" si="29"/>
        <v>36.383011293629785</v>
      </c>
      <c r="G613">
        <f t="shared" si="30"/>
        <v>-0.592</v>
      </c>
      <c r="H613">
        <f>G613*'Freq res'!$C$11/2</f>
        <v>-1.1274574348632451</v>
      </c>
      <c r="I613">
        <f>G613*'Freq res'!$E$11/2</f>
        <v>-0.4438808798674193</v>
      </c>
      <c r="J613">
        <f>$G$18+$G$7/$J$18*(-($A$18^2*'Phi(z,A)'!H602))</f>
        <v>2.620506155430916</v>
      </c>
      <c r="K613">
        <f t="shared" si="31"/>
        <v>13.742677755965286</v>
      </c>
    </row>
    <row r="614" spans="1:11" ht="12.75">
      <c r="A614">
        <v>0.593</v>
      </c>
      <c r="B614">
        <f>A614*'Freq res'!$C$11/2</f>
        <v>1.129361923773487</v>
      </c>
      <c r="C614">
        <f>A614*'Freq res'!$E$11/2</f>
        <v>0.44463067865097916</v>
      </c>
      <c r="D614">
        <f>$G$18+$G$7/$J$18*($A$18^2*'Phi(z,A)'!H603)</f>
        <v>3.594782484916001</v>
      </c>
      <c r="E614">
        <f t="shared" si="29"/>
        <v>36.40777988523943</v>
      </c>
      <c r="G614">
        <f t="shared" si="30"/>
        <v>-0.593</v>
      </c>
      <c r="H614">
        <f>G614*'Freq res'!$C$11/2</f>
        <v>-1.129361923773487</v>
      </c>
      <c r="I614">
        <f>G614*'Freq res'!$E$11/2</f>
        <v>-0.44463067865097916</v>
      </c>
      <c r="J614">
        <f>$G$18+$G$7/$J$18*(-($A$18^2*'Phi(z,A)'!H603))</f>
        <v>2.6198256135061904</v>
      </c>
      <c r="K614">
        <f t="shared" si="31"/>
        <v>13.733328469245981</v>
      </c>
    </row>
    <row r="615" spans="1:11" ht="12.75">
      <c r="A615">
        <v>0.594</v>
      </c>
      <c r="B615">
        <f>A615*'Freq res'!$C$11/2</f>
        <v>1.131266412683729</v>
      </c>
      <c r="C615">
        <f>A615*'Freq res'!$E$11/2</f>
        <v>0.445380477434539</v>
      </c>
      <c r="D615">
        <f>$G$18+$G$7/$J$18*($A$18^2*'Phi(z,A)'!H604)</f>
        <v>3.5954623735025764</v>
      </c>
      <c r="E615">
        <f t="shared" si="29"/>
        <v>36.43254153587394</v>
      </c>
      <c r="G615">
        <f t="shared" si="30"/>
        <v>-0.594</v>
      </c>
      <c r="H615">
        <f>G615*'Freq res'!$C$11/2</f>
        <v>-1.131266412683729</v>
      </c>
      <c r="I615">
        <f>G615*'Freq res'!$E$11/2</f>
        <v>-0.445380477434539</v>
      </c>
      <c r="J615">
        <f>$G$18+$G$7/$J$18*(-($A$18^2*'Phi(z,A)'!H604))</f>
        <v>2.619145724919615</v>
      </c>
      <c r="K615">
        <f t="shared" si="31"/>
        <v>13.723994509350002</v>
      </c>
    </row>
    <row r="616" spans="1:11" ht="12.75">
      <c r="A616">
        <v>0.595</v>
      </c>
      <c r="B616">
        <f>A616*'Freq res'!$C$11/2</f>
        <v>1.133170901593971</v>
      </c>
      <c r="C616">
        <f>A616*'Freq res'!$E$11/2</f>
        <v>0.4461302762180988</v>
      </c>
      <c r="D616">
        <f>$G$18+$G$7/$J$18*($A$18^2*'Phi(z,A)'!H605)</f>
        <v>3.5961416081043036</v>
      </c>
      <c r="E616">
        <f t="shared" si="29"/>
        <v>36.457296184869314</v>
      </c>
      <c r="G616">
        <f t="shared" si="30"/>
        <v>-0.595</v>
      </c>
      <c r="H616">
        <f>G616*'Freq res'!$C$11/2</f>
        <v>-1.133170901593971</v>
      </c>
      <c r="I616">
        <f>G616*'Freq res'!$E$11/2</f>
        <v>-0.4461302762180988</v>
      </c>
      <c r="J616">
        <f>$G$18+$G$7/$J$18*(-($A$18^2*'Phi(z,A)'!H605))</f>
        <v>2.618466490317888</v>
      </c>
      <c r="K616">
        <f t="shared" si="31"/>
        <v>13.714675862537286</v>
      </c>
    </row>
    <row r="617" spans="1:11" ht="12.75">
      <c r="A617">
        <v>0.596</v>
      </c>
      <c r="B617">
        <f>A617*'Freq res'!$C$11/2</f>
        <v>1.135075390504213</v>
      </c>
      <c r="C617">
        <f>A617*'Freq res'!$E$11/2</f>
        <v>0.44688007500165866</v>
      </c>
      <c r="D617">
        <f>$G$18+$G$7/$J$18*($A$18^2*'Phi(z,A)'!H606)</f>
        <v>3.5968201880765323</v>
      </c>
      <c r="E617">
        <f t="shared" si="29"/>
        <v>36.48204377156069</v>
      </c>
      <c r="G617">
        <f t="shared" si="30"/>
        <v>-0.596</v>
      </c>
      <c r="H617">
        <f>G617*'Freq res'!$C$11/2</f>
        <v>-1.135075390504213</v>
      </c>
      <c r="I617">
        <f>G617*'Freq res'!$E$11/2</f>
        <v>-0.44688007500165866</v>
      </c>
      <c r="J617">
        <f>$G$18+$G$7/$J$18*(-($A$18^2*'Phi(z,A)'!H606))</f>
        <v>2.617787910345659</v>
      </c>
      <c r="K617">
        <f t="shared" si="31"/>
        <v>13.705372515060988</v>
      </c>
    </row>
    <row r="618" spans="1:11" ht="12.75">
      <c r="A618">
        <v>0.597</v>
      </c>
      <c r="B618">
        <f>A618*'Freq res'!$C$11/2</f>
        <v>1.136979879414455</v>
      </c>
      <c r="C618">
        <f>A618*'Freq res'!$E$11/2</f>
        <v>0.44762987378521846</v>
      </c>
      <c r="D618">
        <f>$G$18+$G$7/$J$18*($A$18^2*'Phi(z,A)'!H607)</f>
        <v>3.5974981127766625</v>
      </c>
      <c r="E618">
        <f t="shared" si="29"/>
        <v>36.50678423528287</v>
      </c>
      <c r="G618">
        <f t="shared" si="30"/>
        <v>-0.597</v>
      </c>
      <c r="H618">
        <f>G618*'Freq res'!$C$11/2</f>
        <v>-1.136979879414455</v>
      </c>
      <c r="I618">
        <f>G618*'Freq res'!$E$11/2</f>
        <v>-0.44762987378521846</v>
      </c>
      <c r="J618">
        <f>$G$18+$G$7/$J$18*(-($A$18^2*'Phi(z,A)'!H607))</f>
        <v>2.617109985645529</v>
      </c>
      <c r="K618">
        <f t="shared" si="31"/>
        <v>13.696084453167549</v>
      </c>
    </row>
    <row r="619" spans="1:11" ht="12.75">
      <c r="A619">
        <v>0.598</v>
      </c>
      <c r="B619">
        <f>A619*'Freq res'!$C$11/2</f>
        <v>1.138884368324697</v>
      </c>
      <c r="C619">
        <f>A619*'Freq res'!$E$11/2</f>
        <v>0.4483796725687783</v>
      </c>
      <c r="D619">
        <f>$G$18+$G$7/$J$18*($A$18^2*'Phi(z,A)'!H608)</f>
        <v>3.5981753815641433</v>
      </c>
      <c r="E619">
        <f t="shared" si="29"/>
        <v>36.53151751537061</v>
      </c>
      <c r="G619">
        <f t="shared" si="30"/>
        <v>-0.598</v>
      </c>
      <c r="H619">
        <f>G619*'Freq res'!$C$11/2</f>
        <v>-1.138884368324697</v>
      </c>
      <c r="I619">
        <f>G619*'Freq res'!$E$11/2</f>
        <v>-0.4483796725687783</v>
      </c>
      <c r="J619">
        <f>$G$18+$G$7/$J$18*(-($A$18^2*'Phi(z,A)'!H608))</f>
        <v>2.616432716858048</v>
      </c>
      <c r="K619">
        <f t="shared" si="31"/>
        <v>13.686811663096808</v>
      </c>
    </row>
    <row r="620" spans="1:11" ht="12.75">
      <c r="A620">
        <v>0.599</v>
      </c>
      <c r="B620">
        <f>A620*'Freq res'!$C$11/2</f>
        <v>1.140788857234939</v>
      </c>
      <c r="C620">
        <f>A620*'Freq res'!$E$11/2</f>
        <v>0.44912947135233816</v>
      </c>
      <c r="D620">
        <f>$G$18+$G$7/$J$18*($A$18^2*'Phi(z,A)'!H609)</f>
        <v>3.5988519938004764</v>
      </c>
      <c r="E620">
        <f t="shared" si="29"/>
        <v>36.556243551159206</v>
      </c>
      <c r="G620">
        <f t="shared" si="30"/>
        <v>-0.599</v>
      </c>
      <c r="H620">
        <f>G620*'Freq res'!$C$11/2</f>
        <v>-1.140788857234939</v>
      </c>
      <c r="I620">
        <f>G620*'Freq res'!$E$11/2</f>
        <v>-0.44912947135233816</v>
      </c>
      <c r="J620">
        <f>$G$18+$G$7/$J$18*(-($A$18^2*'Phi(z,A)'!H609))</f>
        <v>2.615756104621715</v>
      </c>
      <c r="K620">
        <f t="shared" si="31"/>
        <v>13.677554131082069</v>
      </c>
    </row>
    <row r="621" spans="1:11" ht="12.75">
      <c r="A621">
        <v>0.6</v>
      </c>
      <c r="B621">
        <f>A621*'Freq res'!$C$11/2</f>
        <v>1.142693346145181</v>
      </c>
      <c r="C621">
        <f>A621*'Freq res'!$E$11/2</f>
        <v>0.44987927013589796</v>
      </c>
      <c r="D621">
        <f>$G$18+$G$7/$J$18*($A$18^2*'Phi(z,A)'!H610)</f>
        <v>3.599527948849218</v>
      </c>
      <c r="E621">
        <f t="shared" si="29"/>
        <v>36.580962281984895</v>
      </c>
      <c r="G621">
        <f t="shared" si="30"/>
        <v>-0.6</v>
      </c>
      <c r="H621">
        <f>G621*'Freq res'!$C$11/2</f>
        <v>-1.142693346145181</v>
      </c>
      <c r="I621">
        <f>G621*'Freq res'!$E$11/2</f>
        <v>-0.44987927013589796</v>
      </c>
      <c r="J621">
        <f>$G$18+$G$7/$J$18*(-($A$18^2*'Phi(z,A)'!H610))</f>
        <v>2.6150801495729734</v>
      </c>
      <c r="K621">
        <f t="shared" si="31"/>
        <v>13.668311843350166</v>
      </c>
    </row>
    <row r="622" spans="1:11" ht="12.75">
      <c r="A622">
        <v>0.601</v>
      </c>
      <c r="B622">
        <f>A622*'Freq res'!$C$11/2</f>
        <v>1.144597835055423</v>
      </c>
      <c r="C622">
        <f>A622*'Freq res'!$E$11/2</f>
        <v>0.4506290689194578</v>
      </c>
      <c r="D622">
        <f>$G$18+$G$7/$J$18*($A$18^2*'Phi(z,A)'!H611)</f>
        <v>3.600203246075978</v>
      </c>
      <c r="E622">
        <f t="shared" si="29"/>
        <v>36.605673647185235</v>
      </c>
      <c r="G622">
        <f t="shared" si="30"/>
        <v>-0.601</v>
      </c>
      <c r="H622">
        <f>G622*'Freq res'!$C$11/2</f>
        <v>-1.144597835055423</v>
      </c>
      <c r="I622">
        <f>G622*'Freq res'!$E$11/2</f>
        <v>-0.4506290689194578</v>
      </c>
      <c r="J622">
        <f>$G$18+$G$7/$J$18*(-($A$18^2*'Phi(z,A)'!H611))</f>
        <v>2.6144048523462136</v>
      </c>
      <c r="K622">
        <f t="shared" si="31"/>
        <v>13.65908478612159</v>
      </c>
    </row>
    <row r="623" spans="1:11" ht="12.75">
      <c r="A623">
        <v>0.602</v>
      </c>
      <c r="B623">
        <f>A623*'Freq res'!$C$11/2</f>
        <v>1.1465023239656649</v>
      </c>
      <c r="C623">
        <f>A623*'Freq res'!$E$11/2</f>
        <v>0.45137886770301766</v>
      </c>
      <c r="D623">
        <f>$G$18+$G$7/$J$18*($A$18^2*'Phi(z,A)'!H612)</f>
        <v>3.6008778848484235</v>
      </c>
      <c r="E623">
        <f t="shared" si="29"/>
        <v>36.630377586099655</v>
      </c>
      <c r="G623">
        <f t="shared" si="30"/>
        <v>-0.602</v>
      </c>
      <c r="H623">
        <f>G623*'Freq res'!$C$11/2</f>
        <v>-1.1465023239656649</v>
      </c>
      <c r="I623">
        <f>G623*'Freq res'!$E$11/2</f>
        <v>-0.45137886770301766</v>
      </c>
      <c r="J623">
        <f>$G$18+$G$7/$J$18*(-($A$18^2*'Phi(z,A)'!H612))</f>
        <v>2.613730213573768</v>
      </c>
      <c r="K623">
        <f t="shared" si="31"/>
        <v>13.649872945610523</v>
      </c>
    </row>
    <row r="624" spans="1:11" ht="12.75">
      <c r="A624">
        <v>0.603</v>
      </c>
      <c r="B624">
        <f>A624*'Freq res'!$C$11/2</f>
        <v>1.1484068128759068</v>
      </c>
      <c r="C624">
        <f>A624*'Freq res'!$E$11/2</f>
        <v>0.45212866648657746</v>
      </c>
      <c r="D624">
        <f>$G$18+$G$7/$J$18*($A$18^2*'Phi(z,A)'!H613)</f>
        <v>3.601551864536279</v>
      </c>
      <c r="E624">
        <f t="shared" si="29"/>
        <v>36.655074038069806</v>
      </c>
      <c r="G624">
        <f t="shared" si="30"/>
        <v>-0.603</v>
      </c>
      <c r="H624">
        <f>G624*'Freq res'!$C$11/2</f>
        <v>-1.1484068128759068</v>
      </c>
      <c r="I624">
        <f>G624*'Freq res'!$E$11/2</f>
        <v>-0.45212866648657746</v>
      </c>
      <c r="J624">
        <f>$G$18+$G$7/$J$18*(-($A$18^2*'Phi(z,A)'!H613))</f>
        <v>2.6130562338859122</v>
      </c>
      <c r="K624">
        <f t="shared" si="31"/>
        <v>13.640676308024966</v>
      </c>
    </row>
    <row r="625" spans="1:11" ht="12.75">
      <c r="A625">
        <v>0.604</v>
      </c>
      <c r="B625">
        <f>A625*'Freq res'!$C$11/2</f>
        <v>1.1503113017861488</v>
      </c>
      <c r="C625">
        <f>A625*'Freq res'!$E$11/2</f>
        <v>0.4528784652701373</v>
      </c>
      <c r="D625">
        <f>$G$18+$G$7/$J$18*($A$18^2*'Phi(z,A)'!H614)</f>
        <v>3.6022251845113296</v>
      </c>
      <c r="E625">
        <f t="shared" si="29"/>
        <v>36.67976294244008</v>
      </c>
      <c r="G625">
        <f t="shared" si="30"/>
        <v>-0.604</v>
      </c>
      <c r="H625">
        <f>G625*'Freq res'!$C$11/2</f>
        <v>-1.1503113017861488</v>
      </c>
      <c r="I625">
        <f>G625*'Freq res'!$E$11/2</f>
        <v>-0.4528784652701373</v>
      </c>
      <c r="J625">
        <f>$G$18+$G$7/$J$18*(-($A$18^2*'Phi(z,A)'!H614))</f>
        <v>2.612382913910862</v>
      </c>
      <c r="K625">
        <f t="shared" si="31"/>
        <v>13.631494859566775</v>
      </c>
    </row>
    <row r="626" spans="1:11" ht="12.75">
      <c r="A626">
        <v>0.605</v>
      </c>
      <c r="B626">
        <f>A626*'Freq res'!$C$11/2</f>
        <v>1.1522157906963908</v>
      </c>
      <c r="C626">
        <f>A626*'Freq res'!$E$11/2</f>
        <v>0.4536282640536971</v>
      </c>
      <c r="D626">
        <f>$G$18+$G$7/$J$18*($A$18^2*'Phi(z,A)'!H615)</f>
        <v>3.602897844147418</v>
      </c>
      <c r="E626">
        <f t="shared" si="29"/>
        <v>36.70444423855796</v>
      </c>
      <c r="G626">
        <f t="shared" si="30"/>
        <v>-0.605</v>
      </c>
      <c r="H626">
        <f>G626*'Freq res'!$C$11/2</f>
        <v>-1.1522157906963908</v>
      </c>
      <c r="I626">
        <f>G626*'Freq res'!$E$11/2</f>
        <v>-0.4536282640536971</v>
      </c>
      <c r="J626">
        <f>$G$18+$G$7/$J$18*(-($A$18^2*'Phi(z,A)'!H615))</f>
        <v>2.611710254274773</v>
      </c>
      <c r="K626">
        <f t="shared" si="31"/>
        <v>13.622328586431793</v>
      </c>
    </row>
    <row r="627" spans="1:11" ht="12.75">
      <c r="A627">
        <v>0.606</v>
      </c>
      <c r="B627">
        <f>A627*'Freq res'!$C$11/2</f>
        <v>1.1541202796066328</v>
      </c>
      <c r="C627">
        <f>A627*'Freq res'!$E$11/2</f>
        <v>0.45437806283725696</v>
      </c>
      <c r="D627">
        <f>$G$18+$G$7/$J$18*($A$18^2*'Phi(z,A)'!H616)</f>
        <v>3.6035698428204537</v>
      </c>
      <c r="E627">
        <f t="shared" si="29"/>
        <v>36.72911786577463</v>
      </c>
      <c r="G627">
        <f t="shared" si="30"/>
        <v>-0.606</v>
      </c>
      <c r="H627">
        <f>G627*'Freq res'!$C$11/2</f>
        <v>-1.1541202796066328</v>
      </c>
      <c r="I627">
        <f>G627*'Freq res'!$E$11/2</f>
        <v>-0.45437806283725696</v>
      </c>
      <c r="J627">
        <f>$G$18+$G$7/$J$18*(-($A$18^2*'Phi(z,A)'!H616))</f>
        <v>2.6110382556017377</v>
      </c>
      <c r="K627">
        <f t="shared" si="31"/>
        <v>13.613177474809865</v>
      </c>
    </row>
    <row r="628" spans="1:11" ht="12.75">
      <c r="A628">
        <v>0.607</v>
      </c>
      <c r="B628">
        <f>A628*'Freq res'!$C$11/2</f>
        <v>1.1560247685168747</v>
      </c>
      <c r="C628">
        <f>A628*'Freq res'!$E$11/2</f>
        <v>0.4551278616208168</v>
      </c>
      <c r="D628">
        <f>$G$18+$G$7/$J$18*($A$18^2*'Phi(z,A)'!H617)</f>
        <v>3.6042411799084046</v>
      </c>
      <c r="E628">
        <f t="shared" si="29"/>
        <v>36.75378376344521</v>
      </c>
      <c r="G628">
        <f t="shared" si="30"/>
        <v>-0.607</v>
      </c>
      <c r="H628">
        <f>G628*'Freq res'!$C$11/2</f>
        <v>-1.1560247685168747</v>
      </c>
      <c r="I628">
        <f>G628*'Freq res'!$E$11/2</f>
        <v>-0.4551278616208168</v>
      </c>
      <c r="J628">
        <f>$G$18+$G$7/$J$18*(-($A$18^2*'Phi(z,A)'!H617))</f>
        <v>2.6103669185137868</v>
      </c>
      <c r="K628">
        <f t="shared" si="31"/>
        <v>13.604041510885</v>
      </c>
    </row>
    <row r="629" spans="1:11" ht="12.75">
      <c r="A629">
        <v>0.608</v>
      </c>
      <c r="B629">
        <f>A629*'Freq res'!$C$11/2</f>
        <v>1.1579292574271167</v>
      </c>
      <c r="C629">
        <f>A629*'Freq res'!$E$11/2</f>
        <v>0.4558776604043766</v>
      </c>
      <c r="D629">
        <f>$G$18+$G$7/$J$18*($A$18^2*'Phi(z,A)'!H618)</f>
        <v>3.604911854791308</v>
      </c>
      <c r="E629">
        <f t="shared" si="29"/>
        <v>36.77844187092941</v>
      </c>
      <c r="G629">
        <f t="shared" si="30"/>
        <v>-0.608</v>
      </c>
      <c r="H629">
        <f>G629*'Freq res'!$C$11/2</f>
        <v>-1.1579292574271167</v>
      </c>
      <c r="I629">
        <f>G629*'Freq res'!$E$11/2</f>
        <v>-0.4558776604043766</v>
      </c>
      <c r="J629">
        <f>$G$18+$G$7/$J$18*(-($A$18^2*'Phi(z,A)'!H618))</f>
        <v>2.6096962436308835</v>
      </c>
      <c r="K629">
        <f t="shared" si="31"/>
        <v>13.594920680835372</v>
      </c>
    </row>
    <row r="630" spans="1:11" ht="12.75">
      <c r="A630">
        <v>0.609</v>
      </c>
      <c r="B630">
        <f>A630*'Freq res'!$C$11/2</f>
        <v>1.1598337463373587</v>
      </c>
      <c r="C630">
        <f>A630*'Freq res'!$E$11/2</f>
        <v>0.45662745918793646</v>
      </c>
      <c r="D630">
        <f>$G$18+$G$7/$J$18*($A$18^2*'Phi(z,A)'!H619)</f>
        <v>3.6055818668512645</v>
      </c>
      <c r="E630">
        <f t="shared" si="29"/>
        <v>36.80309212759181</v>
      </c>
      <c r="G630">
        <f t="shared" si="30"/>
        <v>-0.609</v>
      </c>
      <c r="H630">
        <f>G630*'Freq res'!$C$11/2</f>
        <v>-1.1598337463373587</v>
      </c>
      <c r="I630">
        <f>G630*'Freq res'!$E$11/2</f>
        <v>-0.45662745918793646</v>
      </c>
      <c r="J630">
        <f>$G$18+$G$7/$J$18*(-($A$18^2*'Phi(z,A)'!H619))</f>
        <v>2.609026231570927</v>
      </c>
      <c r="K630">
        <f t="shared" si="31"/>
        <v>13.585814970833459</v>
      </c>
    </row>
    <row r="631" spans="1:11" ht="12.75">
      <c r="A631">
        <v>0.61</v>
      </c>
      <c r="B631">
        <f>A631*'Freq res'!$C$11/2</f>
        <v>1.1617382352476007</v>
      </c>
      <c r="C631">
        <f>A631*'Freq res'!$E$11/2</f>
        <v>0.45737725797149625</v>
      </c>
      <c r="D631">
        <f>$G$18+$G$7/$J$18*($A$18^2*'Phi(z,A)'!H620)</f>
        <v>3.6062512154724438</v>
      </c>
      <c r="E631">
        <f t="shared" si="29"/>
        <v>36.827734472802405</v>
      </c>
      <c r="G631">
        <f t="shared" si="30"/>
        <v>-0.61</v>
      </c>
      <c r="H631">
        <f>G631*'Freq res'!$C$11/2</f>
        <v>-1.1617382352476007</v>
      </c>
      <c r="I631">
        <f>G631*'Freq res'!$E$11/2</f>
        <v>-0.45737725797149625</v>
      </c>
      <c r="J631">
        <f>$G$18+$G$7/$J$18*(-($A$18^2*'Phi(z,A)'!H620))</f>
        <v>2.6083568829497477</v>
      </c>
      <c r="K631">
        <f t="shared" si="31"/>
        <v>13.576724367046094</v>
      </c>
    </row>
    <row r="632" spans="1:11" ht="12.75">
      <c r="A632">
        <v>0.611</v>
      </c>
      <c r="B632">
        <f>A632*'Freq res'!$C$11/2</f>
        <v>1.1636427241578426</v>
      </c>
      <c r="C632">
        <f>A632*'Freq res'!$E$11/2</f>
        <v>0.4581270567550561</v>
      </c>
      <c r="D632">
        <f>$G$18+$G$7/$J$18*($A$18^2*'Phi(z,A)'!H621)</f>
        <v>3.606919900041084</v>
      </c>
      <c r="E632">
        <f t="shared" si="29"/>
        <v>36.852368845937015</v>
      </c>
      <c r="G632">
        <f t="shared" si="30"/>
        <v>-0.611</v>
      </c>
      <c r="H632">
        <f>G632*'Freq res'!$C$11/2</f>
        <v>-1.1636427241578426</v>
      </c>
      <c r="I632">
        <f>G632*'Freq res'!$E$11/2</f>
        <v>-0.4581270567550561</v>
      </c>
      <c r="J632">
        <f>$G$18+$G$7/$J$18*(-($A$18^2*'Phi(z,A)'!H621))</f>
        <v>2.6076881983811075</v>
      </c>
      <c r="K632">
        <f t="shared" si="31"/>
        <v>13.567648855634555</v>
      </c>
    </row>
    <row r="633" spans="1:11" ht="12.75">
      <c r="A633">
        <v>0.612</v>
      </c>
      <c r="B633">
        <f>A633*'Freq res'!$C$11/2</f>
        <v>1.1655472130680846</v>
      </c>
      <c r="C633">
        <f>A633*'Freq res'!$E$11/2</f>
        <v>0.45887685553861596</v>
      </c>
      <c r="D633">
        <f>$G$18+$G$7/$J$18*($A$18^2*'Phi(z,A)'!H622)</f>
        <v>3.6075879199454937</v>
      </c>
      <c r="E633">
        <f t="shared" si="29"/>
        <v>36.87699518637775</v>
      </c>
      <c r="G633">
        <f t="shared" si="30"/>
        <v>-0.612</v>
      </c>
      <c r="H633">
        <f>G633*'Freq res'!$C$11/2</f>
        <v>-1.1655472130680846</v>
      </c>
      <c r="I633">
        <f>G633*'Freq res'!$E$11/2</f>
        <v>-0.45887685553861596</v>
      </c>
      <c r="J633">
        <f>$G$18+$G$7/$J$18*(-($A$18^2*'Phi(z,A)'!H622))</f>
        <v>2.6070201784766978</v>
      </c>
      <c r="K633">
        <f t="shared" si="31"/>
        <v>13.558588422754637</v>
      </c>
    </row>
    <row r="634" spans="1:11" ht="12.75">
      <c r="A634">
        <v>0.613</v>
      </c>
      <c r="B634">
        <f>A634*'Freq res'!$C$11/2</f>
        <v>1.1674517019783266</v>
      </c>
      <c r="C634">
        <f>A634*'Freq res'!$E$11/2</f>
        <v>0.45962665432217575</v>
      </c>
      <c r="D634">
        <f>$G$18+$G$7/$J$18*($A$18^2*'Phi(z,A)'!H623)</f>
        <v>3.608255274576054</v>
      </c>
      <c r="E634">
        <f t="shared" si="29"/>
        <v>36.901613433513475</v>
      </c>
      <c r="G634">
        <f t="shared" si="30"/>
        <v>-0.613</v>
      </c>
      <c r="H634">
        <f>G634*'Freq res'!$C$11/2</f>
        <v>-1.1674517019783266</v>
      </c>
      <c r="I634">
        <f>G634*'Freq res'!$E$11/2</f>
        <v>-0.45962665432217575</v>
      </c>
      <c r="J634">
        <f>$G$18+$G$7/$J$18*(-($A$18^2*'Phi(z,A)'!H623))</f>
        <v>2.6063528238461373</v>
      </c>
      <c r="K634">
        <f t="shared" si="31"/>
        <v>13.54954305455673</v>
      </c>
    </row>
    <row r="635" spans="1:11" ht="12.75">
      <c r="A635">
        <v>0.614</v>
      </c>
      <c r="B635">
        <f>A635*'Freq res'!$C$11/2</f>
        <v>1.1693561908885683</v>
      </c>
      <c r="C635">
        <f>A635*'Freq res'!$E$11/2</f>
        <v>0.4603764531057356</v>
      </c>
      <c r="D635">
        <f>$G$18+$G$7/$J$18*($A$18^2*'Phi(z,A)'!H624)</f>
        <v>3.6089219633252174</v>
      </c>
      <c r="E635">
        <f t="shared" si="29"/>
        <v>36.926223526740166</v>
      </c>
      <c r="G635">
        <f t="shared" si="30"/>
        <v>-0.614</v>
      </c>
      <c r="H635">
        <f>G635*'Freq res'!$C$11/2</f>
        <v>-1.1693561908885683</v>
      </c>
      <c r="I635">
        <f>G635*'Freq res'!$E$11/2</f>
        <v>-0.4603764531057356</v>
      </c>
      <c r="J635">
        <f>$G$18+$G$7/$J$18*(-($A$18^2*'Phi(z,A)'!H624))</f>
        <v>2.605686135096974</v>
      </c>
      <c r="K635">
        <f t="shared" si="31"/>
        <v>13.540512737185928</v>
      </c>
    </row>
    <row r="636" spans="1:11" ht="12.75">
      <c r="A636">
        <v>0.615</v>
      </c>
      <c r="B636">
        <f>A636*'Freq res'!$C$11/2</f>
        <v>1.1712606797988103</v>
      </c>
      <c r="C636">
        <f>A636*'Freq res'!$E$11/2</f>
        <v>0.46112625188929546</v>
      </c>
      <c r="D636">
        <f>$G$18+$G$7/$J$18*($A$18^2*'Phi(z,A)'!H625)</f>
        <v>3.6095879855875133</v>
      </c>
      <c r="E636">
        <f t="shared" si="29"/>
        <v>36.95082540546152</v>
      </c>
      <c r="G636">
        <f t="shared" si="30"/>
        <v>-0.615</v>
      </c>
      <c r="H636">
        <f>G636*'Freq res'!$C$11/2</f>
        <v>-1.1712606797988103</v>
      </c>
      <c r="I636">
        <f>G636*'Freq res'!$E$11/2</f>
        <v>-0.46112625188929546</v>
      </c>
      <c r="J636">
        <f>$G$18+$G$7/$J$18*(-($A$18^2*'Phi(z,A)'!H625))</f>
        <v>2.605020112834678</v>
      </c>
      <c r="K636">
        <f t="shared" si="31"/>
        <v>13.53149745678204</v>
      </c>
    </row>
    <row r="637" spans="1:11" ht="12.75">
      <c r="A637">
        <v>0.616</v>
      </c>
      <c r="B637">
        <f>A637*'Freq res'!$C$11/2</f>
        <v>1.1731651687090523</v>
      </c>
      <c r="C637">
        <f>A637*'Freq res'!$E$11/2</f>
        <v>0.46187605067285525</v>
      </c>
      <c r="D637">
        <f>$G$18+$G$7/$J$18*($A$18^2*'Phi(z,A)'!H626)</f>
        <v>3.6102533407595434</v>
      </c>
      <c r="E637">
        <f t="shared" si="29"/>
        <v>36.97541900908922</v>
      </c>
      <c r="G637">
        <f t="shared" si="30"/>
        <v>-0.616</v>
      </c>
      <c r="H637">
        <f>G637*'Freq res'!$C$11/2</f>
        <v>-1.1731651687090523</v>
      </c>
      <c r="I637">
        <f>G637*'Freq res'!$E$11/2</f>
        <v>-0.46187605067285525</v>
      </c>
      <c r="J637">
        <f>$G$18+$G$7/$J$18*(-($A$18^2*'Phi(z,A)'!H626))</f>
        <v>2.604354757662648</v>
      </c>
      <c r="K637">
        <f t="shared" si="31"/>
        <v>13.522497199479764</v>
      </c>
    </row>
    <row r="638" spans="1:11" ht="12.75">
      <c r="A638">
        <v>0.617</v>
      </c>
      <c r="B638">
        <f>A638*'Freq res'!$C$11/2</f>
        <v>1.1750696576192943</v>
      </c>
      <c r="C638">
        <f>A638*'Freq res'!$E$11/2</f>
        <v>0.4626258494564151</v>
      </c>
      <c r="D638">
        <f>$G$18+$G$7/$J$18*($A$18^2*'Phi(z,A)'!H627)</f>
        <v>3.61091802823999</v>
      </c>
      <c r="E638">
        <f t="shared" si="29"/>
        <v>37.00000427704358</v>
      </c>
      <c r="G638">
        <f t="shared" si="30"/>
        <v>-0.617</v>
      </c>
      <c r="H638">
        <f>G638*'Freq res'!$C$11/2</f>
        <v>-1.1750696576192943</v>
      </c>
      <c r="I638">
        <f>G638*'Freq res'!$E$11/2</f>
        <v>-0.4626258494564151</v>
      </c>
      <c r="J638">
        <f>$G$18+$G$7/$J$18*(-($A$18^2*'Phi(z,A)'!H627))</f>
        <v>2.603690070182201</v>
      </c>
      <c r="K638">
        <f t="shared" si="31"/>
        <v>13.513511951408656</v>
      </c>
    </row>
    <row r="639" spans="1:11" ht="12.75">
      <c r="A639">
        <v>0.618</v>
      </c>
      <c r="B639">
        <f>A639*'Freq res'!$C$11/2</f>
        <v>1.1769741465295362</v>
      </c>
      <c r="C639">
        <f>A639*'Freq res'!$E$11/2</f>
        <v>0.4633756482399749</v>
      </c>
      <c r="D639">
        <f>$G$18+$G$7/$J$18*($A$18^2*'Phi(z,A)'!H628)</f>
        <v>3.6115820474296116</v>
      </c>
      <c r="E639">
        <f t="shared" si="29"/>
        <v>37.02458114875379</v>
      </c>
      <c r="G639">
        <f t="shared" si="30"/>
        <v>-0.618</v>
      </c>
      <c r="H639">
        <f>G639*'Freq res'!$C$11/2</f>
        <v>-1.1769741465295362</v>
      </c>
      <c r="I639">
        <f>G639*'Freq res'!$E$11/2</f>
        <v>-0.4633756482399749</v>
      </c>
      <c r="J639">
        <f>$G$18+$G$7/$J$18*(-($A$18^2*'Phi(z,A)'!H628))</f>
        <v>2.6030260509925798</v>
      </c>
      <c r="K639">
        <f t="shared" si="31"/>
        <v>13.504541698693311</v>
      </c>
    </row>
    <row r="640" spans="1:11" ht="12.75">
      <c r="A640">
        <v>0.619</v>
      </c>
      <c r="B640">
        <f>A640*'Freq res'!$C$11/2</f>
        <v>1.1788786354397782</v>
      </c>
      <c r="C640">
        <f>A640*'Freq res'!$E$11/2</f>
        <v>0.46412544702353475</v>
      </c>
      <c r="D640">
        <f>$G$18+$G$7/$J$18*($A$18^2*'Phi(z,A)'!H629)</f>
        <v>3.6122453977312468</v>
      </c>
      <c r="E640">
        <f t="shared" si="29"/>
        <v>37.04914956365854</v>
      </c>
      <c r="G640">
        <f t="shared" si="30"/>
        <v>-0.619</v>
      </c>
      <c r="H640">
        <f>G640*'Freq res'!$C$11/2</f>
        <v>-1.1788786354397782</v>
      </c>
      <c r="I640">
        <f>G640*'Freq res'!$E$11/2</f>
        <v>-0.46412544702353475</v>
      </c>
      <c r="J640">
        <f>$G$18+$G$7/$J$18*(-($A$18^2*'Phi(z,A)'!H629))</f>
        <v>2.6023627006909447</v>
      </c>
      <c r="K640">
        <f t="shared" si="31"/>
        <v>13.495586427453363</v>
      </c>
    </row>
    <row r="641" spans="1:11" ht="12.75">
      <c r="A641">
        <v>0.62</v>
      </c>
      <c r="B641">
        <f>A641*'Freq res'!$C$11/2</f>
        <v>1.1807831243500202</v>
      </c>
      <c r="C641">
        <f>A641*'Freq res'!$E$11/2</f>
        <v>0.4648752458070946</v>
      </c>
      <c r="D641">
        <f>$G$18+$G$7/$J$18*($A$18^2*'Phi(z,A)'!H630)</f>
        <v>3.6129080785498147</v>
      </c>
      <c r="E641">
        <f t="shared" si="29"/>
        <v>37.073709461206356</v>
      </c>
      <c r="G641">
        <f t="shared" si="30"/>
        <v>-0.62</v>
      </c>
      <c r="H641">
        <f>G641*'Freq res'!$C$11/2</f>
        <v>-1.1807831243500202</v>
      </c>
      <c r="I641">
        <f>G641*'Freq res'!$E$11/2</f>
        <v>-0.4648752458070946</v>
      </c>
      <c r="J641">
        <f>$G$18+$G$7/$J$18*(-($A$18^2*'Phi(z,A)'!H630))</f>
        <v>2.6017000198723768</v>
      </c>
      <c r="K641">
        <f t="shared" si="31"/>
        <v>13.48664612380361</v>
      </c>
    </row>
    <row r="642" spans="1:11" ht="12.75">
      <c r="A642">
        <v>0.621</v>
      </c>
      <c r="B642">
        <f>A642*'Freq res'!$C$11/2</f>
        <v>1.1826876132602622</v>
      </c>
      <c r="C642">
        <f>A642*'Freq res'!$E$11/2</f>
        <v>0.4656250445906544</v>
      </c>
      <c r="D642">
        <f>$G$18+$G$7/$J$18*($A$18^2*'Phi(z,A)'!H631)</f>
        <v>3.6135700892923173</v>
      </c>
      <c r="E642">
        <f t="shared" si="29"/>
        <v>37.098260780856116</v>
      </c>
      <c r="G642">
        <f t="shared" si="30"/>
        <v>-0.621</v>
      </c>
      <c r="H642">
        <f>G642*'Freq res'!$C$11/2</f>
        <v>-1.1826876132602622</v>
      </c>
      <c r="I642">
        <f>G642*'Freq res'!$E$11/2</f>
        <v>-0.4656250445906544</v>
      </c>
      <c r="J642">
        <f>$G$18+$G$7/$J$18*(-($A$18^2*'Phi(z,A)'!H631))</f>
        <v>2.601038009129874</v>
      </c>
      <c r="K642">
        <f t="shared" si="31"/>
        <v>13.47772077385406</v>
      </c>
    </row>
    <row r="643" spans="1:11" ht="12.75">
      <c r="A643">
        <v>0.622</v>
      </c>
      <c r="B643">
        <f>A643*'Freq res'!$C$11/2</f>
        <v>1.1845921021705041</v>
      </c>
      <c r="C643">
        <f>A643*'Freq res'!$E$11/2</f>
        <v>0.46637484337421425</v>
      </c>
      <c r="D643">
        <f>$G$18+$G$7/$J$18*($A$18^2*'Phi(z,A)'!H632)</f>
        <v>3.61423142936784</v>
      </c>
      <c r="E643">
        <f t="shared" si="29"/>
        <v>37.1228034620775</v>
      </c>
      <c r="G643">
        <f t="shared" si="30"/>
        <v>-0.622</v>
      </c>
      <c r="H643">
        <f>G643*'Freq res'!$C$11/2</f>
        <v>-1.1845921021705041</v>
      </c>
      <c r="I643">
        <f>G643*'Freq res'!$E$11/2</f>
        <v>-0.46637484337421425</v>
      </c>
      <c r="J643">
        <f>$G$18+$G$7/$J$18*(-($A$18^2*'Phi(z,A)'!H632))</f>
        <v>2.6003766690543513</v>
      </c>
      <c r="K643">
        <f t="shared" si="31"/>
        <v>13.468810363710025</v>
      </c>
    </row>
    <row r="644" spans="1:11" ht="12.75">
      <c r="A644">
        <v>0.623</v>
      </c>
      <c r="B644">
        <f>A644*'Freq res'!$C$11/2</f>
        <v>1.1864965910807461</v>
      </c>
      <c r="C644">
        <f>A644*'Freq res'!$E$11/2</f>
        <v>0.4671246421577741</v>
      </c>
      <c r="D644">
        <f>$G$18+$G$7/$J$18*($A$18^2*'Phi(z,A)'!H633)</f>
        <v>3.6148920981875525</v>
      </c>
      <c r="E644">
        <f t="shared" si="29"/>
        <v>37.14733744435137</v>
      </c>
      <c r="G644">
        <f t="shared" si="30"/>
        <v>-0.623</v>
      </c>
      <c r="H644">
        <f>G644*'Freq res'!$C$11/2</f>
        <v>-1.1864965910807461</v>
      </c>
      <c r="I644">
        <f>G644*'Freq res'!$E$11/2</f>
        <v>-0.4671246421577741</v>
      </c>
      <c r="J644">
        <f>$G$18+$G$7/$J$18*(-($A$18^2*'Phi(z,A)'!H633))</f>
        <v>2.599716000234639</v>
      </c>
      <c r="K644">
        <f t="shared" si="31"/>
        <v>13.4599148794722</v>
      </c>
    </row>
    <row r="645" spans="1:11" ht="12.75">
      <c r="A645">
        <v>0.624</v>
      </c>
      <c r="B645">
        <f>A645*'Freq res'!$C$11/2</f>
        <v>1.188401079990988</v>
      </c>
      <c r="C645">
        <f>A645*'Freq res'!$E$11/2</f>
        <v>0.4678744409413339</v>
      </c>
      <c r="D645">
        <f>$G$18+$G$7/$J$18*($A$18^2*'Phi(z,A)'!H634)</f>
        <v>3.615552095164711</v>
      </c>
      <c r="E645">
        <f t="shared" si="29"/>
        <v>37.17186266717033</v>
      </c>
      <c r="G645">
        <f t="shared" si="30"/>
        <v>-0.624</v>
      </c>
      <c r="H645">
        <f>G645*'Freq res'!$C$11/2</f>
        <v>-1.188401079990988</v>
      </c>
      <c r="I645">
        <f>G645*'Freq res'!$E$11/2</f>
        <v>-0.4678744409413339</v>
      </c>
      <c r="J645">
        <f>$G$18+$G$7/$J$18*(-($A$18^2*'Phi(z,A)'!H634))</f>
        <v>2.5990560032574805</v>
      </c>
      <c r="K645">
        <f t="shared" si="31"/>
        <v>13.451034307236716</v>
      </c>
    </row>
    <row r="646" spans="1:11" ht="12.75">
      <c r="A646">
        <v>0.625</v>
      </c>
      <c r="B646">
        <f>A646*'Freq res'!$C$11/2</f>
        <v>1.19030556890123</v>
      </c>
      <c r="C646">
        <f>A646*'Freq res'!$E$11/2</f>
        <v>0.46862423972489375</v>
      </c>
      <c r="D646">
        <f>$G$18+$G$7/$J$18*($A$18^2*'Phi(z,A)'!H635)</f>
        <v>3.616211419714658</v>
      </c>
      <c r="E646">
        <f t="shared" si="29"/>
        <v>37.19637907003908</v>
      </c>
      <c r="G646">
        <f t="shared" si="30"/>
        <v>-0.625</v>
      </c>
      <c r="H646">
        <f>G646*'Freq res'!$C$11/2</f>
        <v>-1.19030556890123</v>
      </c>
      <c r="I646">
        <f>G646*'Freq res'!$E$11/2</f>
        <v>-0.46862423972489375</v>
      </c>
      <c r="J646">
        <f>$G$18+$G$7/$J$18*(-($A$18^2*'Phi(z,A)'!H635))</f>
        <v>2.5983966787075334</v>
      </c>
      <c r="K646">
        <f t="shared" si="31"/>
        <v>13.442168633095248</v>
      </c>
    </row>
    <row r="647" spans="1:11" ht="12.75">
      <c r="A647">
        <v>0.626</v>
      </c>
      <c r="B647">
        <f>A647*'Freq res'!$C$11/2</f>
        <v>1.192210057811472</v>
      </c>
      <c r="C647">
        <f>A647*'Freq res'!$E$11/2</f>
        <v>0.46937403850845355</v>
      </c>
      <c r="D647">
        <f>$G$18+$G$7/$J$18*($A$18^2*'Phi(z,A)'!H636)</f>
        <v>3.616870071254825</v>
      </c>
      <c r="E647">
        <f t="shared" si="29"/>
        <v>37.22088659247491</v>
      </c>
      <c r="G647">
        <f t="shared" si="30"/>
        <v>-0.626</v>
      </c>
      <c r="H647">
        <f>G647*'Freq res'!$C$11/2</f>
        <v>-1.192210057811472</v>
      </c>
      <c r="I647">
        <f>G647*'Freq res'!$E$11/2</f>
        <v>-0.46937403850845355</v>
      </c>
      <c r="J647">
        <f>$G$18+$G$7/$J$18*(-($A$18^2*'Phi(z,A)'!H636))</f>
        <v>2.5977380271673662</v>
      </c>
      <c r="K647">
        <f t="shared" si="31"/>
        <v>13.433317843135063</v>
      </c>
    </row>
    <row r="648" spans="1:11" ht="12.75">
      <c r="A648">
        <v>0.627</v>
      </c>
      <c r="B648">
        <f>A648*'Freq res'!$C$11/2</f>
        <v>1.194114546721714</v>
      </c>
      <c r="C648">
        <f>A648*'Freq res'!$E$11/2</f>
        <v>0.4701238372920134</v>
      </c>
      <c r="D648">
        <f>$G$18+$G$7/$J$18*($A$18^2*'Phi(z,A)'!H637)</f>
        <v>3.617528049204734</v>
      </c>
      <c r="E648">
        <f t="shared" si="29"/>
        <v>37.24538517400819</v>
      </c>
      <c r="G648">
        <f t="shared" si="30"/>
        <v>-0.627</v>
      </c>
      <c r="H648">
        <f>G648*'Freq res'!$C$11/2</f>
        <v>-1.194114546721714</v>
      </c>
      <c r="I648">
        <f>G648*'Freq res'!$E$11/2</f>
        <v>-0.4701238372920134</v>
      </c>
      <c r="J648">
        <f>$G$18+$G$7/$J$18*(-($A$18^2*'Phi(z,A)'!H637))</f>
        <v>2.5970800492174573</v>
      </c>
      <c r="K648">
        <f t="shared" si="31"/>
        <v>13.424481923439107</v>
      </c>
    </row>
    <row r="649" spans="1:11" ht="12.75">
      <c r="A649">
        <v>0.628</v>
      </c>
      <c r="B649">
        <f>A649*'Freq res'!$C$11/2</f>
        <v>1.196019035631956</v>
      </c>
      <c r="C649">
        <f>A649*'Freq res'!$E$11/2</f>
        <v>0.47087363607557325</v>
      </c>
      <c r="D649">
        <f>$G$18+$G$7/$J$18*($A$18^2*'Phi(z,A)'!H638)</f>
        <v>3.6181853529859964</v>
      </c>
      <c r="E649">
        <f t="shared" si="29"/>
        <v>37.26987475418274</v>
      </c>
      <c r="G649">
        <f t="shared" si="30"/>
        <v>-0.628</v>
      </c>
      <c r="H649">
        <f>G649*'Freq res'!$C$11/2</f>
        <v>-1.196019035631956</v>
      </c>
      <c r="I649">
        <f>G649*'Freq res'!$E$11/2</f>
        <v>-0.47087363607557325</v>
      </c>
      <c r="J649">
        <f>$G$18+$G$7/$J$18*(-($A$18^2*'Phi(z,A)'!H638))</f>
        <v>2.596422745436195</v>
      </c>
      <c r="K649">
        <f t="shared" si="31"/>
        <v>13.415660860086085</v>
      </c>
    </row>
    <row r="650" spans="1:11" ht="12.75">
      <c r="A650">
        <v>0.629</v>
      </c>
      <c r="B650">
        <f>A650*'Freq res'!$C$11/2</f>
        <v>1.197923524542198</v>
      </c>
      <c r="C650">
        <f>A650*'Freq res'!$E$11/2</f>
        <v>0.47162343485913305</v>
      </c>
      <c r="D650">
        <f>$G$18+$G$7/$J$18*($A$18^2*'Phi(z,A)'!H639)</f>
        <v>3.618841982022316</v>
      </c>
      <c r="E650">
        <f t="shared" si="29"/>
        <v>37.29435527255634</v>
      </c>
      <c r="G650">
        <f t="shared" si="30"/>
        <v>-0.629</v>
      </c>
      <c r="H650">
        <f>G650*'Freq res'!$C$11/2</f>
        <v>-1.197923524542198</v>
      </c>
      <c r="I650">
        <f>G650*'Freq res'!$E$11/2</f>
        <v>-0.47162343485913305</v>
      </c>
      <c r="J650">
        <f>$G$18+$G$7/$J$18*(-($A$18^2*'Phi(z,A)'!H639))</f>
        <v>2.5957661163998753</v>
      </c>
      <c r="K650">
        <f t="shared" si="31"/>
        <v>13.406854639150527</v>
      </c>
    </row>
    <row r="651" spans="1:11" ht="12.75">
      <c r="A651">
        <v>0.63</v>
      </c>
      <c r="B651">
        <f>A651*'Freq res'!$C$11/2</f>
        <v>1.19982801345244</v>
      </c>
      <c r="C651">
        <f>A651*'Freq res'!$E$11/2</f>
        <v>0.4723732336426929</v>
      </c>
      <c r="D651">
        <f>$G$18+$G$7/$J$18*($A$18^2*'Phi(z,A)'!H640)</f>
        <v>3.619497935739491</v>
      </c>
      <c r="E651">
        <f t="shared" si="29"/>
        <v>37.3188266687012</v>
      </c>
      <c r="G651">
        <f t="shared" si="30"/>
        <v>-0.63</v>
      </c>
      <c r="H651">
        <f>G651*'Freq res'!$C$11/2</f>
        <v>-1.19982801345244</v>
      </c>
      <c r="I651">
        <f>G651*'Freq res'!$E$11/2</f>
        <v>-0.4723732336426929</v>
      </c>
      <c r="J651">
        <f>$G$18+$G$7/$J$18*(-($A$18^2*'Phi(z,A)'!H640))</f>
        <v>2.5951101626827002</v>
      </c>
      <c r="K651">
        <f t="shared" si="31"/>
        <v>13.398063246702854</v>
      </c>
    </row>
    <row r="652" spans="1:11" ht="12.75">
      <c r="A652">
        <v>0.631</v>
      </c>
      <c r="B652">
        <f>A652*'Freq res'!$C$11/2</f>
        <v>1.201732502362682</v>
      </c>
      <c r="C652">
        <f>A652*'Freq res'!$E$11/2</f>
        <v>0.4731230324262527</v>
      </c>
      <c r="D652">
        <f>$G$18+$G$7/$J$18*($A$18^2*'Phi(z,A)'!H641)</f>
        <v>3.620153213565413</v>
      </c>
      <c r="E652">
        <f t="shared" si="29"/>
        <v>37.34328888220434</v>
      </c>
      <c r="G652">
        <f t="shared" si="30"/>
        <v>-0.631</v>
      </c>
      <c r="H652">
        <f>G652*'Freq res'!$C$11/2</f>
        <v>-1.201732502362682</v>
      </c>
      <c r="I652">
        <f>G652*'Freq res'!$E$11/2</f>
        <v>-0.4731230324262527</v>
      </c>
      <c r="J652">
        <f>$G$18+$G$7/$J$18*(-($A$18^2*'Phi(z,A)'!H641))</f>
        <v>2.5944548848567783</v>
      </c>
      <c r="K652">
        <f t="shared" si="31"/>
        <v>13.38928666880948</v>
      </c>
    </row>
    <row r="653" spans="1:11" ht="12.75">
      <c r="A653">
        <v>0.632</v>
      </c>
      <c r="B653">
        <f>A653*'Freq res'!$C$11/2</f>
        <v>1.203636991272924</v>
      </c>
      <c r="C653">
        <f>A653*'Freq res'!$E$11/2</f>
        <v>0.47387283120981255</v>
      </c>
      <c r="D653">
        <f>$G$18+$G$7/$J$18*($A$18^2*'Phi(z,A)'!H642)</f>
        <v>3.6208078149300693</v>
      </c>
      <c r="E653">
        <f t="shared" si="29"/>
        <v>37.367741852668125</v>
      </c>
      <c r="G653">
        <f t="shared" si="30"/>
        <v>-0.632</v>
      </c>
      <c r="H653">
        <f>G653*'Freq res'!$C$11/2</f>
        <v>-1.203636991272924</v>
      </c>
      <c r="I653">
        <f>G653*'Freq res'!$E$11/2</f>
        <v>-0.47387283120981255</v>
      </c>
      <c r="J653">
        <f>$G$18+$G$7/$J$18*(-($A$18^2*'Phi(z,A)'!H642))</f>
        <v>2.593800283492122</v>
      </c>
      <c r="K653">
        <f t="shared" si="31"/>
        <v>13.380524891532854</v>
      </c>
    </row>
    <row r="654" spans="1:11" ht="12.75">
      <c r="A654">
        <v>0.633</v>
      </c>
      <c r="B654">
        <f>A654*'Freq res'!$C$11/2</f>
        <v>1.2055414801831659</v>
      </c>
      <c r="C654">
        <f>A654*'Freq res'!$E$11/2</f>
        <v>0.4746226299933724</v>
      </c>
      <c r="D654">
        <f>$G$18+$G$7/$J$18*($A$18^2*'Phi(z,A)'!H643)</f>
        <v>3.621461739265544</v>
      </c>
      <c r="E654">
        <f t="shared" si="29"/>
        <v>37.39218551971064</v>
      </c>
      <c r="G654">
        <f t="shared" si="30"/>
        <v>-0.633</v>
      </c>
      <c r="H654">
        <f>G654*'Freq res'!$C$11/2</f>
        <v>-1.2055414801831659</v>
      </c>
      <c r="I654">
        <f>G654*'Freq res'!$E$11/2</f>
        <v>-0.4746226299933724</v>
      </c>
      <c r="J654">
        <f>$G$18+$G$7/$J$18*(-($A$18^2*'Phi(z,A)'!H643))</f>
        <v>2.5931463591566475</v>
      </c>
      <c r="K654">
        <f t="shared" si="31"/>
        <v>13.371777900931562</v>
      </c>
    </row>
    <row r="655" spans="1:11" ht="12.75">
      <c r="A655">
        <v>0.634</v>
      </c>
      <c r="B655">
        <f>A655*'Freq res'!$C$11/2</f>
        <v>1.2074459690934078</v>
      </c>
      <c r="C655">
        <f>A655*'Freq res'!$E$11/2</f>
        <v>0.4753724287769322</v>
      </c>
      <c r="D655">
        <f>$G$18+$G$7/$J$18*($A$18^2*'Phi(z,A)'!H644)</f>
        <v>3.62211498600602</v>
      </c>
      <c r="E655">
        <f t="shared" si="29"/>
        <v>37.41661982296624</v>
      </c>
      <c r="G655">
        <f t="shared" si="30"/>
        <v>-0.634</v>
      </c>
      <c r="H655">
        <f>G655*'Freq res'!$C$11/2</f>
        <v>-1.2074459690934078</v>
      </c>
      <c r="I655">
        <f>G655*'Freq res'!$E$11/2</f>
        <v>-0.4753724287769322</v>
      </c>
      <c r="J655">
        <f>$G$18+$G$7/$J$18*(-($A$18^2*'Phi(z,A)'!H644))</f>
        <v>2.592493112416171</v>
      </c>
      <c r="K655">
        <f t="shared" si="31"/>
        <v>13.363045683060362</v>
      </c>
    </row>
    <row r="656" spans="1:11" ht="12.75">
      <c r="A656">
        <v>0.635</v>
      </c>
      <c r="B656">
        <f>A656*'Freq res'!$C$11/2</f>
        <v>1.2093504580036498</v>
      </c>
      <c r="C656">
        <f>A656*'Freq res'!$E$11/2</f>
        <v>0.47612222756049205</v>
      </c>
      <c r="D656">
        <f>$G$18+$G$7/$J$18*($A$18^2*'Phi(z,A)'!H645)</f>
        <v>3.622767554587779</v>
      </c>
      <c r="E656">
        <f t="shared" si="29"/>
        <v>37.44104470208591</v>
      </c>
      <c r="G656">
        <f t="shared" si="30"/>
        <v>-0.635</v>
      </c>
      <c r="H656">
        <f>G656*'Freq res'!$C$11/2</f>
        <v>-1.2093504580036498</v>
      </c>
      <c r="I656">
        <f>G656*'Freq res'!$E$11/2</f>
        <v>-0.47612222756049205</v>
      </c>
      <c r="J656">
        <f>$G$18+$G$7/$J$18*(-($A$18^2*'Phi(z,A)'!H645))</f>
        <v>2.5918405438344125</v>
      </c>
      <c r="K656">
        <f t="shared" si="31"/>
        <v>13.354328223970306</v>
      </c>
    </row>
    <row r="657" spans="1:11" ht="12.75">
      <c r="A657">
        <v>0.636</v>
      </c>
      <c r="B657">
        <f>A657*'Freq res'!$C$11/2</f>
        <v>1.2112549469138918</v>
      </c>
      <c r="C657">
        <f>A657*'Freq res'!$E$11/2</f>
        <v>0.4768720263440519</v>
      </c>
      <c r="D657">
        <f>$G$18+$G$7/$J$18*($A$18^2*'Phi(z,A)'!H646)</f>
        <v>3.623419444449202</v>
      </c>
      <c r="E657">
        <f t="shared" si="29"/>
        <v>37.46546009673778</v>
      </c>
      <c r="G657">
        <f t="shared" si="30"/>
        <v>-0.636</v>
      </c>
      <c r="H657">
        <f>G657*'Freq res'!$C$11/2</f>
        <v>-1.2112549469138918</v>
      </c>
      <c r="I657">
        <f>G657*'Freq res'!$E$11/2</f>
        <v>-0.4768720263440519</v>
      </c>
      <c r="J657">
        <f>$G$18+$G$7/$J$18*(-($A$18^2*'Phi(z,A)'!H646))</f>
        <v>2.5911886539729894</v>
      </c>
      <c r="K657">
        <f t="shared" si="31"/>
        <v>13.345625509708773</v>
      </c>
    </row>
    <row r="658" spans="1:11" ht="12.75">
      <c r="A658">
        <v>0.637</v>
      </c>
      <c r="B658">
        <f>A658*'Freq res'!$C$11/2</f>
        <v>1.2131594358241338</v>
      </c>
      <c r="C658">
        <f>A658*'Freq res'!$E$11/2</f>
        <v>0.4776218251276117</v>
      </c>
      <c r="D658">
        <f>$G$18+$G$7/$J$18*($A$18^2*'Phi(z,A)'!H647)</f>
        <v>3.6240706550307724</v>
      </c>
      <c r="E658">
        <f t="shared" si="29"/>
        <v>37.48986594660753</v>
      </c>
      <c r="G658">
        <f t="shared" si="30"/>
        <v>-0.637</v>
      </c>
      <c r="H658">
        <f>G658*'Freq res'!$C$11/2</f>
        <v>-1.2131594358241338</v>
      </c>
      <c r="I658">
        <f>G658*'Freq res'!$E$11/2</f>
        <v>-0.4776218251276117</v>
      </c>
      <c r="J658">
        <f>$G$18+$G$7/$J$18*(-($A$18^2*'Phi(z,A)'!H647))</f>
        <v>2.590537443391419</v>
      </c>
      <c r="K658">
        <f t="shared" si="31"/>
        <v>13.336937526319563</v>
      </c>
    </row>
    <row r="659" spans="1:11" ht="12.75">
      <c r="A659">
        <v>0.638</v>
      </c>
      <c r="B659">
        <f>A659*'Freq res'!$C$11/2</f>
        <v>1.2150639247343757</v>
      </c>
      <c r="C659">
        <f>A659*'Freq res'!$E$11/2</f>
        <v>0.47837162391117155</v>
      </c>
      <c r="D659">
        <f>$G$18+$G$7/$J$18*($A$18^2*'Phi(z,A)'!H648)</f>
        <v>3.6247211857750763</v>
      </c>
      <c r="E659">
        <f t="shared" si="29"/>
        <v>37.51426219139891</v>
      </c>
      <c r="G659">
        <f t="shared" si="30"/>
        <v>-0.638</v>
      </c>
      <c r="H659">
        <f>G659*'Freq res'!$C$11/2</f>
        <v>-1.2150639247343757</v>
      </c>
      <c r="I659">
        <f>G659*'Freq res'!$E$11/2</f>
        <v>-0.47837162391117155</v>
      </c>
      <c r="J659">
        <f>$G$18+$G$7/$J$18*(-($A$18^2*'Phi(z,A)'!H648))</f>
        <v>2.589886912647115</v>
      </c>
      <c r="K659">
        <f t="shared" si="31"/>
        <v>13.32826425984295</v>
      </c>
    </row>
    <row r="660" spans="1:11" ht="12.75">
      <c r="A660">
        <v>0.639</v>
      </c>
      <c r="B660">
        <f>A660*'Freq res'!$C$11/2</f>
        <v>1.2169684136446177</v>
      </c>
      <c r="C660">
        <f>A660*'Freq res'!$E$11/2</f>
        <v>0.47912142269473135</v>
      </c>
      <c r="D660">
        <f>$G$18+$G$7/$J$18*($A$18^2*'Phi(z,A)'!H649)</f>
        <v>3.6253710361268032</v>
      </c>
      <c r="E660">
        <f t="shared" si="29"/>
        <v>37.53864877083417</v>
      </c>
      <c r="G660">
        <f t="shared" si="30"/>
        <v>-0.639</v>
      </c>
      <c r="H660">
        <f>G660*'Freq res'!$C$11/2</f>
        <v>-1.2169684136446177</v>
      </c>
      <c r="I660">
        <f>G660*'Freq res'!$E$11/2</f>
        <v>-0.47912142269473135</v>
      </c>
      <c r="J660">
        <f>$G$18+$G$7/$J$18*(-($A$18^2*'Phi(z,A)'!H649))</f>
        <v>2.589237062295388</v>
      </c>
      <c r="K660">
        <f t="shared" si="31"/>
        <v>13.319605696315772</v>
      </c>
    </row>
    <row r="661" spans="1:11" ht="12.75">
      <c r="A661">
        <v>0.64</v>
      </c>
      <c r="B661">
        <f>A661*'Freq res'!$C$11/2</f>
        <v>1.2188729025548597</v>
      </c>
      <c r="C661">
        <f>A661*'Freq res'!$E$11/2</f>
        <v>0.4798712214782912</v>
      </c>
      <c r="D661">
        <f>$G$18+$G$7/$J$18*($A$18^2*'Phi(z,A)'!H650)</f>
        <v>3.6260202055327464</v>
      </c>
      <c r="E661">
        <f aca="true" t="shared" si="32" ref="E661:E724">EXP(D661)</f>
        <v>37.56302562465442</v>
      </c>
      <c r="G661">
        <f aca="true" t="shared" si="33" ref="G661:G724">-A661</f>
        <v>-0.64</v>
      </c>
      <c r="H661">
        <f>G661*'Freq res'!$C$11/2</f>
        <v>-1.2188729025548597</v>
      </c>
      <c r="I661">
        <f>G661*'Freq res'!$E$11/2</f>
        <v>-0.4798712214782912</v>
      </c>
      <c r="J661">
        <f>$G$18+$G$7/$J$18*(-($A$18^2*'Phi(z,A)'!H650))</f>
        <v>2.588587892889445</v>
      </c>
      <c r="K661">
        <f aca="true" t="shared" si="34" ref="K661:K724">EXP(J661)</f>
        <v>13.310961821771508</v>
      </c>
    </row>
    <row r="662" spans="1:11" ht="12.75">
      <c r="A662">
        <v>0.641</v>
      </c>
      <c r="B662">
        <f>A662*'Freq res'!$C$11/2</f>
        <v>1.2207773914651017</v>
      </c>
      <c r="C662">
        <f>A662*'Freq res'!$E$11/2</f>
        <v>0.48062102026185105</v>
      </c>
      <c r="D662">
        <f>$G$18+$G$7/$J$18*($A$18^2*'Phi(z,A)'!H651)</f>
        <v>3.6266686934418066</v>
      </c>
      <c r="E662">
        <f t="shared" si="32"/>
        <v>37.58739269262027</v>
      </c>
      <c r="G662">
        <f t="shared" si="33"/>
        <v>-0.641</v>
      </c>
      <c r="H662">
        <f>G662*'Freq res'!$C$11/2</f>
        <v>-1.2207773914651017</v>
      </c>
      <c r="I662">
        <f>G662*'Freq res'!$E$11/2</f>
        <v>-0.48062102026185105</v>
      </c>
      <c r="J662">
        <f>$G$18+$G$7/$J$18*(-($A$18^2*'Phi(z,A)'!H651))</f>
        <v>2.5879394049803848</v>
      </c>
      <c r="K662">
        <f t="shared" si="34"/>
        <v>13.302332622240314</v>
      </c>
    </row>
    <row r="663" spans="1:11" ht="12.75">
      <c r="A663">
        <v>0.642</v>
      </c>
      <c r="B663">
        <f>A663*'Freq res'!$C$11/2</f>
        <v>1.2226818803753436</v>
      </c>
      <c r="C663">
        <f>A663*'Freq res'!$E$11/2</f>
        <v>0.48137081904541085</v>
      </c>
      <c r="D663">
        <f>$G$18+$G$7/$J$18*($A$18^2*'Phi(z,A)'!H652)</f>
        <v>3.627316499304991</v>
      </c>
      <c r="E663">
        <f t="shared" si="32"/>
        <v>37.611749914512146</v>
      </c>
      <c r="G663">
        <f t="shared" si="33"/>
        <v>-0.642</v>
      </c>
      <c r="H663">
        <f>G663*'Freq res'!$C$11/2</f>
        <v>-1.2226818803753436</v>
      </c>
      <c r="I663">
        <f>G663*'Freq res'!$E$11/2</f>
        <v>-0.48137081904541085</v>
      </c>
      <c r="J663">
        <f>$G$18+$G$7/$J$18*(-($A$18^2*'Phi(z,A)'!H652))</f>
        <v>2.5872915991172003</v>
      </c>
      <c r="K663">
        <f t="shared" si="34"/>
        <v>13.293718083749129</v>
      </c>
    </row>
    <row r="664" spans="1:11" ht="12.75">
      <c r="A664">
        <v>0.643</v>
      </c>
      <c r="B664">
        <f>A664*'Freq res'!$C$11/2</f>
        <v>1.2245863692855856</v>
      </c>
      <c r="C664">
        <f>A664*'Freq res'!$E$11/2</f>
        <v>0.4821206178289707</v>
      </c>
      <c r="D664">
        <f>$G$18+$G$7/$J$18*($A$18^2*'Phi(z,A)'!H653)</f>
        <v>3.627963622575414</v>
      </c>
      <c r="E664">
        <f t="shared" si="32"/>
        <v>37.63609723013076</v>
      </c>
      <c r="G664">
        <f t="shared" si="33"/>
        <v>-0.643</v>
      </c>
      <c r="H664">
        <f>G664*'Freq res'!$C$11/2</f>
        <v>-1.2245863692855856</v>
      </c>
      <c r="I664">
        <f>G664*'Freq res'!$E$11/2</f>
        <v>-0.4821206178289707</v>
      </c>
      <c r="J664">
        <f>$G$18+$G$7/$J$18*(-($A$18^2*'Phi(z,A)'!H653))</f>
        <v>2.5866444758467773</v>
      </c>
      <c r="K664">
        <f t="shared" si="34"/>
        <v>13.285118192321736</v>
      </c>
    </row>
    <row r="665" spans="1:11" ht="12.75">
      <c r="A665">
        <v>0.644</v>
      </c>
      <c r="B665">
        <f>A665*'Freq res'!$C$11/2</f>
        <v>1.2264908581958276</v>
      </c>
      <c r="C665">
        <f>A665*'Freq res'!$E$11/2</f>
        <v>0.4828704166125305</v>
      </c>
      <c r="D665">
        <f>$G$18+$G$7/$J$18*($A$18^2*'Phi(z,A)'!H654)</f>
        <v>3.6286100627083004</v>
      </c>
      <c r="E665">
        <f t="shared" si="32"/>
        <v>37.66043457929762</v>
      </c>
      <c r="G665">
        <f t="shared" si="33"/>
        <v>-0.644</v>
      </c>
      <c r="H665">
        <f>G665*'Freq res'!$C$11/2</f>
        <v>-1.2264908581958276</v>
      </c>
      <c r="I665">
        <f>G665*'Freq res'!$E$11/2</f>
        <v>-0.4828704166125305</v>
      </c>
      <c r="J665">
        <f>$G$18+$G$7/$J$18*(-($A$18^2*'Phi(z,A)'!H654))</f>
        <v>2.585998035713891</v>
      </c>
      <c r="K665">
        <f t="shared" si="34"/>
        <v>13.276532933978825</v>
      </c>
    </row>
    <row r="666" spans="1:11" ht="12.75">
      <c r="A666">
        <v>0.645</v>
      </c>
      <c r="B666">
        <f>A666*'Freq res'!$C$11/2</f>
        <v>1.2283953471060696</v>
      </c>
      <c r="C666">
        <f>A666*'Freq res'!$E$11/2</f>
        <v>0.48362021539609035</v>
      </c>
      <c r="D666">
        <f>$G$18+$G$7/$J$18*($A$18^2*'Phi(z,A)'!H655)</f>
        <v>3.6292558191609845</v>
      </c>
      <c r="E666">
        <f t="shared" si="32"/>
        <v>37.68476190185547</v>
      </c>
      <c r="G666">
        <f t="shared" si="33"/>
        <v>-0.645</v>
      </c>
      <c r="H666">
        <f>G666*'Freq res'!$C$11/2</f>
        <v>-1.2283953471060696</v>
      </c>
      <c r="I666">
        <f>G666*'Freq res'!$E$11/2</f>
        <v>-0.48362021539609035</v>
      </c>
      <c r="J666">
        <f>$G$18+$G$7/$J$18*(-($A$18^2*'Phi(z,A)'!H655))</f>
        <v>2.585352279261207</v>
      </c>
      <c r="K666">
        <f t="shared" si="34"/>
        <v>13.267962294738064</v>
      </c>
    </row>
    <row r="667" spans="1:11" ht="12.75">
      <c r="A667">
        <v>0.646</v>
      </c>
      <c r="B667">
        <f>A667*'Freq res'!$C$11/2</f>
        <v>1.2302998360163115</v>
      </c>
      <c r="C667">
        <f>A667*'Freq res'!$E$11/2</f>
        <v>0.4843700141796502</v>
      </c>
      <c r="D667">
        <f>$G$18+$G$7/$J$18*($A$18^2*'Phi(z,A)'!H656)</f>
        <v>3.6299008913929116</v>
      </c>
      <c r="E667">
        <f t="shared" si="32"/>
        <v>37.709079137668695</v>
      </c>
      <c r="G667">
        <f t="shared" si="33"/>
        <v>-0.646</v>
      </c>
      <c r="H667">
        <f>G667*'Freq res'!$C$11/2</f>
        <v>-1.2302998360163115</v>
      </c>
      <c r="I667">
        <f>G667*'Freq res'!$E$11/2</f>
        <v>-0.4843700141796502</v>
      </c>
      <c r="J667">
        <f>$G$18+$G$7/$J$18*(-($A$18^2*'Phi(z,A)'!H656))</f>
        <v>2.58470720702928</v>
      </c>
      <c r="K667">
        <f t="shared" si="34"/>
        <v>13.25940626061418</v>
      </c>
    </row>
    <row r="668" spans="1:11" ht="12.75">
      <c r="A668">
        <v>0.647</v>
      </c>
      <c r="B668">
        <f>A668*'Freq res'!$C$11/2</f>
        <v>1.2322043249265535</v>
      </c>
      <c r="C668">
        <f>A668*'Freq res'!$E$11/2</f>
        <v>0.48511981296321</v>
      </c>
      <c r="D668">
        <f>$G$18+$G$7/$J$18*($A$18^2*'Phi(z,A)'!H657)</f>
        <v>3.63054527886564</v>
      </c>
      <c r="E668">
        <f t="shared" si="32"/>
        <v>37.73338622662385</v>
      </c>
      <c r="G668">
        <f t="shared" si="33"/>
        <v>-0.647</v>
      </c>
      <c r="H668">
        <f>G668*'Freq res'!$C$11/2</f>
        <v>-1.2322043249265535</v>
      </c>
      <c r="I668">
        <f>G668*'Freq res'!$E$11/2</f>
        <v>-0.48511981296321</v>
      </c>
      <c r="J668">
        <f>$G$18+$G$7/$J$18*(-($A$18^2*'Phi(z,A)'!H657))</f>
        <v>2.5840628195565514</v>
      </c>
      <c r="K668">
        <f t="shared" si="34"/>
        <v>13.250864817619014</v>
      </c>
    </row>
    <row r="669" spans="1:11" ht="12.75">
      <c r="A669">
        <v>0.648</v>
      </c>
      <c r="B669">
        <f>A669*'Freq res'!$C$11/2</f>
        <v>1.2341088138367955</v>
      </c>
      <c r="C669">
        <f>A669*'Freq res'!$E$11/2</f>
        <v>0.48586961174676985</v>
      </c>
      <c r="D669">
        <f>$G$18+$G$7/$J$18*($A$18^2*'Phi(z,A)'!H658)</f>
        <v>3.6311889810428406</v>
      </c>
      <c r="E669">
        <f t="shared" si="32"/>
        <v>37.75768310863004</v>
      </c>
      <c r="G669">
        <f t="shared" si="33"/>
        <v>-0.648</v>
      </c>
      <c r="H669">
        <f>G669*'Freq res'!$C$11/2</f>
        <v>-1.2341088138367955</v>
      </c>
      <c r="I669">
        <f>G669*'Freq res'!$E$11/2</f>
        <v>-0.48586961174676985</v>
      </c>
      <c r="J669">
        <f>$G$18+$G$7/$J$18*(-($A$18^2*'Phi(z,A)'!H658))</f>
        <v>2.583419117379351</v>
      </c>
      <c r="K669">
        <f t="shared" si="34"/>
        <v>13.242337951761609</v>
      </c>
    </row>
    <row r="670" spans="1:11" ht="12.75">
      <c r="A670">
        <v>0.649</v>
      </c>
      <c r="B670">
        <f>A670*'Freq res'!$C$11/2</f>
        <v>1.2360133027470375</v>
      </c>
      <c r="C670">
        <f>A670*'Freq res'!$E$11/2</f>
        <v>0.4866194105303297</v>
      </c>
      <c r="D670">
        <f>$G$18+$G$7/$J$18*($A$18^2*'Phi(z,A)'!H659)</f>
        <v>3.6318319973902993</v>
      </c>
      <c r="E670">
        <f t="shared" si="32"/>
        <v>37.78196972361947</v>
      </c>
      <c r="G670">
        <f t="shared" si="33"/>
        <v>-0.649</v>
      </c>
      <c r="H670">
        <f>G670*'Freq res'!$C$11/2</f>
        <v>-1.2360133027470375</v>
      </c>
      <c r="I670">
        <f>G670*'Freq res'!$E$11/2</f>
        <v>-0.4866194105303297</v>
      </c>
      <c r="J670">
        <f>$G$18+$G$7/$J$18*(-($A$18^2*'Phi(z,A)'!H659))</f>
        <v>2.582776101031892</v>
      </c>
      <c r="K670">
        <f t="shared" si="34"/>
        <v>13.233825649048251</v>
      </c>
    </row>
    <row r="671" spans="1:11" ht="12.75">
      <c r="A671">
        <v>0.65</v>
      </c>
      <c r="B671">
        <f>A671*'Freq res'!$C$11/2</f>
        <v>1.2379177916572794</v>
      </c>
      <c r="C671">
        <f>A671*'Freq res'!$E$11/2</f>
        <v>0.4873692093138895</v>
      </c>
      <c r="D671">
        <f>$G$18+$G$7/$J$18*($A$18^2*'Phi(z,A)'!H660)</f>
        <v>3.6324743273759172</v>
      </c>
      <c r="E671">
        <f t="shared" si="32"/>
        <v>37.80624601154783</v>
      </c>
      <c r="G671">
        <f t="shared" si="33"/>
        <v>-0.65</v>
      </c>
      <c r="H671">
        <f>G671*'Freq res'!$C$11/2</f>
        <v>-1.2379177916572794</v>
      </c>
      <c r="I671">
        <f>G671*'Freq res'!$E$11/2</f>
        <v>-0.4873692093138895</v>
      </c>
      <c r="J671">
        <f>$G$18+$G$7/$J$18*(-($A$18^2*'Phi(z,A)'!H660))</f>
        <v>2.582133771046274</v>
      </c>
      <c r="K671">
        <f t="shared" si="34"/>
        <v>13.225327895482563</v>
      </c>
    </row>
    <row r="672" spans="1:11" ht="12.75">
      <c r="A672">
        <v>0.651</v>
      </c>
      <c r="B672">
        <f>A672*'Freq res'!$C$11/2</f>
        <v>1.2398222805675214</v>
      </c>
      <c r="C672">
        <f>A672*'Freq res'!$E$11/2</f>
        <v>0.48811900809744935</v>
      </c>
      <c r="D672">
        <f>$G$18+$G$7/$J$18*($A$18^2*'Phi(z,A)'!H661)</f>
        <v>3.633115970469712</v>
      </c>
      <c r="E672">
        <f t="shared" si="32"/>
        <v>37.83051191239474</v>
      </c>
      <c r="G672">
        <f t="shared" si="33"/>
        <v>-0.651</v>
      </c>
      <c r="H672">
        <f>G672*'Freq res'!$C$11/2</f>
        <v>-1.2398222805675214</v>
      </c>
      <c r="I672">
        <f>G672*'Freq res'!$E$11/2</f>
        <v>-0.48811900809744935</v>
      </c>
      <c r="J672">
        <f>$G$18+$G$7/$J$18*(-($A$18^2*'Phi(z,A)'!H661))</f>
        <v>2.5814921279524796</v>
      </c>
      <c r="K672">
        <f t="shared" si="34"/>
        <v>13.216844677065563</v>
      </c>
    </row>
    <row r="673" spans="1:11" ht="12.75">
      <c r="A673">
        <v>0.652</v>
      </c>
      <c r="B673">
        <f>A673*'Freq res'!$C$11/2</f>
        <v>1.2417267694777634</v>
      </c>
      <c r="C673">
        <f>A673*'Freq res'!$E$11/2</f>
        <v>0.48886880688100914</v>
      </c>
      <c r="D673">
        <f>$G$18+$G$7/$J$18*($A$18^2*'Phi(z,A)'!H662)</f>
        <v>3.6337569261438176</v>
      </c>
      <c r="E673">
        <f t="shared" si="32"/>
        <v>37.85476736616429</v>
      </c>
      <c r="G673">
        <f t="shared" si="33"/>
        <v>-0.652</v>
      </c>
      <c r="H673">
        <f>G673*'Freq res'!$C$11/2</f>
        <v>-1.2417267694777634</v>
      </c>
      <c r="I673">
        <f>G673*'Freq res'!$E$11/2</f>
        <v>-0.48886880688100914</v>
      </c>
      <c r="J673">
        <f>$G$18+$G$7/$J$18*(-($A$18^2*'Phi(z,A)'!H662))</f>
        <v>2.580851172278374</v>
      </c>
      <c r="K673">
        <f t="shared" si="34"/>
        <v>13.208375979795735</v>
      </c>
    </row>
    <row r="674" spans="1:11" ht="12.75">
      <c r="A674">
        <v>0.653</v>
      </c>
      <c r="B674">
        <f>A674*'Freq res'!$C$11/2</f>
        <v>1.2436312583880054</v>
      </c>
      <c r="C674">
        <f>A674*'Freq res'!$E$11/2</f>
        <v>0.489618605664569</v>
      </c>
      <c r="D674">
        <f>$G$18+$G$7/$J$18*($A$18^2*'Phi(z,A)'!H663)</f>
        <v>3.6343971938724877</v>
      </c>
      <c r="E674">
        <f t="shared" si="32"/>
        <v>37.879012312885386</v>
      </c>
      <c r="G674">
        <f t="shared" si="33"/>
        <v>-0.653</v>
      </c>
      <c r="H674">
        <f>G674*'Freq res'!$C$11/2</f>
        <v>-1.2436312583880054</v>
      </c>
      <c r="I674">
        <f>G674*'Freq res'!$E$11/2</f>
        <v>-0.489618605664569</v>
      </c>
      <c r="J674">
        <f>$G$18+$G$7/$J$18*(-($A$18^2*'Phi(z,A)'!H663))</f>
        <v>2.5802109045497037</v>
      </c>
      <c r="K674">
        <f t="shared" si="34"/>
        <v>13.199921789669096</v>
      </c>
    </row>
    <row r="675" spans="1:11" ht="12.75">
      <c r="A675">
        <v>0.654</v>
      </c>
      <c r="B675">
        <f>A675*'Freq res'!$C$11/2</f>
        <v>1.2455357472982473</v>
      </c>
      <c r="C675">
        <f>A675*'Freq res'!$E$11/2</f>
        <v>0.49036840444812885</v>
      </c>
      <c r="D675">
        <f>$G$18+$G$7/$J$18*($A$18^2*'Phi(z,A)'!H664)</f>
        <v>3.6350367731320956</v>
      </c>
      <c r="E675">
        <f t="shared" si="32"/>
        <v>37.90324669261235</v>
      </c>
      <c r="G675">
        <f t="shared" si="33"/>
        <v>-0.654</v>
      </c>
      <c r="H675">
        <f>G675*'Freq res'!$C$11/2</f>
        <v>-1.2455357472982473</v>
      </c>
      <c r="I675">
        <f>G675*'Freq res'!$E$11/2</f>
        <v>-0.49036840444812885</v>
      </c>
      <c r="J675">
        <f>$G$18+$G$7/$J$18*(-($A$18^2*'Phi(z,A)'!H664))</f>
        <v>2.579571325290096</v>
      </c>
      <c r="K675">
        <f t="shared" si="34"/>
        <v>13.19148209267925</v>
      </c>
    </row>
    <row r="676" spans="1:11" ht="12.75">
      <c r="A676">
        <v>0.655</v>
      </c>
      <c r="B676">
        <f>A676*'Freq res'!$C$11/2</f>
        <v>1.2474402362084893</v>
      </c>
      <c r="C676">
        <f>A676*'Freq res'!$E$11/2</f>
        <v>0.49111820323168864</v>
      </c>
      <c r="D676">
        <f>$G$18+$G$7/$J$18*($A$18^2*'Phi(z,A)'!H665)</f>
        <v>3.6356756634011336</v>
      </c>
      <c r="E676">
        <f t="shared" si="32"/>
        <v>37.92747044542521</v>
      </c>
      <c r="G676">
        <f t="shared" si="33"/>
        <v>-0.655</v>
      </c>
      <c r="H676">
        <f>G676*'Freq res'!$C$11/2</f>
        <v>-1.2474402362084893</v>
      </c>
      <c r="I676">
        <f>G676*'Freq res'!$E$11/2</f>
        <v>-0.49111820323168864</v>
      </c>
      <c r="J676">
        <f>$G$18+$G$7/$J$18*(-($A$18^2*'Phi(z,A)'!H665))</f>
        <v>2.578932435021058</v>
      </c>
      <c r="K676">
        <f t="shared" si="34"/>
        <v>13.183056874817487</v>
      </c>
    </row>
    <row r="677" spans="1:11" ht="12.75">
      <c r="A677">
        <v>0.656</v>
      </c>
      <c r="B677">
        <f>A677*'Freq res'!$C$11/2</f>
        <v>1.2493447251187313</v>
      </c>
      <c r="C677">
        <f>A677*'Freq res'!$E$11/2</f>
        <v>0.4918680020152485</v>
      </c>
      <c r="D677">
        <f>$G$18+$G$7/$J$18*($A$18^2*'Phi(z,A)'!H666)</f>
        <v>3.636313864160216</v>
      </c>
      <c r="E677">
        <f t="shared" si="32"/>
        <v>37.95168351143028</v>
      </c>
      <c r="G677">
        <f t="shared" si="33"/>
        <v>-0.656</v>
      </c>
      <c r="H677">
        <f>G677*'Freq res'!$C$11/2</f>
        <v>-1.2493447251187313</v>
      </c>
      <c r="I677">
        <f>G677*'Freq res'!$E$11/2</f>
        <v>-0.4918680020152485</v>
      </c>
      <c r="J677">
        <f>$G$18+$G$7/$J$18*(-($A$18^2*'Phi(z,A)'!H666))</f>
        <v>2.5782942342619752</v>
      </c>
      <c r="K677">
        <f t="shared" si="34"/>
        <v>13.174646122072817</v>
      </c>
    </row>
    <row r="678" spans="1:11" ht="12.75">
      <c r="A678">
        <v>0.657</v>
      </c>
      <c r="B678">
        <f>A678*'Freq res'!$C$11/2</f>
        <v>1.2512492140289733</v>
      </c>
      <c r="C678">
        <f>A678*'Freq res'!$E$11/2</f>
        <v>0.49261780079880835</v>
      </c>
      <c r="D678">
        <f>$G$18+$G$7/$J$18*($A$18^2*'Phi(z,A)'!H667)</f>
        <v>3.63695137489208</v>
      </c>
      <c r="E678">
        <f t="shared" si="32"/>
        <v>37.975885830760575</v>
      </c>
      <c r="G678">
        <f t="shared" si="33"/>
        <v>-0.657</v>
      </c>
      <c r="H678">
        <f>G678*'Freq res'!$C$11/2</f>
        <v>-1.2512492140289733</v>
      </c>
      <c r="I678">
        <f>G678*'Freq res'!$E$11/2</f>
        <v>-0.49261780079880835</v>
      </c>
      <c r="J678">
        <f>$G$18+$G$7/$J$18*(-($A$18^2*'Phi(z,A)'!H667))</f>
        <v>2.5776567235301115</v>
      </c>
      <c r="K678">
        <f t="shared" si="34"/>
        <v>13.16624982043206</v>
      </c>
    </row>
    <row r="679" spans="1:11" ht="12.75">
      <c r="A679">
        <v>0.658</v>
      </c>
      <c r="B679">
        <f>A679*'Freq res'!$C$11/2</f>
        <v>1.2531537029392152</v>
      </c>
      <c r="C679">
        <f>A679*'Freq res'!$E$11/2</f>
        <v>0.49336759958236814</v>
      </c>
      <c r="D679">
        <f>$G$18+$G$7/$J$18*($A$18^2*'Phi(z,A)'!H668)</f>
        <v>3.6375881950815847</v>
      </c>
      <c r="E679">
        <f t="shared" si="32"/>
        <v>38.00007734357627</v>
      </c>
      <c r="G679">
        <f t="shared" si="33"/>
        <v>-0.658</v>
      </c>
      <c r="H679">
        <f>G679*'Freq res'!$C$11/2</f>
        <v>-1.2531537029392152</v>
      </c>
      <c r="I679">
        <f>G679*'Freq res'!$E$11/2</f>
        <v>-0.49336759958236814</v>
      </c>
      <c r="J679">
        <f>$G$18+$G$7/$J$18*(-($A$18^2*'Phi(z,A)'!H668))</f>
        <v>2.5770199033406067</v>
      </c>
      <c r="K679">
        <f t="shared" si="34"/>
        <v>13.157867955879896</v>
      </c>
    </row>
    <row r="680" spans="1:11" ht="12.75">
      <c r="A680">
        <v>0.659</v>
      </c>
      <c r="B680">
        <f>A680*'Freq res'!$C$11/2</f>
        <v>1.255058191849457</v>
      </c>
      <c r="C680">
        <f>A680*'Freq res'!$E$11/2</f>
        <v>0.494117398365928</v>
      </c>
      <c r="D680">
        <f>$G$18+$G$7/$J$18*($A$18^2*'Phi(z,A)'!H669)</f>
        <v>3.638224324215715</v>
      </c>
      <c r="E680">
        <f t="shared" si="32"/>
        <v>38.02425799006516</v>
      </c>
      <c r="G680">
        <f t="shared" si="33"/>
        <v>-0.659</v>
      </c>
      <c r="H680">
        <f>G680*'Freq res'!$C$11/2</f>
        <v>-1.255058191849457</v>
      </c>
      <c r="I680">
        <f>G680*'Freq res'!$E$11/2</f>
        <v>-0.494117398365928</v>
      </c>
      <c r="J680">
        <f>$G$18+$G$7/$J$18*(-($A$18^2*'Phi(z,A)'!H669))</f>
        <v>2.5763837742064766</v>
      </c>
      <c r="K680">
        <f t="shared" si="34"/>
        <v>13.14950051439894</v>
      </c>
    </row>
    <row r="681" spans="1:11" ht="12.75">
      <c r="A681">
        <v>0.66</v>
      </c>
      <c r="B681">
        <f>A681*'Freq res'!$C$11/2</f>
        <v>1.256962680759699</v>
      </c>
      <c r="C681">
        <f>A681*'Freq res'!$E$11/2</f>
        <v>0.4948671971494878</v>
      </c>
      <c r="D681">
        <f>$G$18+$G$7/$J$18*($A$18^2*'Phi(z,A)'!H670)</f>
        <v>3.6388597617835794</v>
      </c>
      <c r="E681">
        <f t="shared" si="32"/>
        <v>38.048427710443114</v>
      </c>
      <c r="G681">
        <f t="shared" si="33"/>
        <v>-0.66</v>
      </c>
      <c r="H681">
        <f>G681*'Freq res'!$C$11/2</f>
        <v>-1.256962680759699</v>
      </c>
      <c r="I681">
        <f>G681*'Freq res'!$E$11/2</f>
        <v>-0.4948671971494878</v>
      </c>
      <c r="J681">
        <f>$G$18+$G$7/$J$18*(-($A$18^2*'Phi(z,A)'!H670))</f>
        <v>2.575748336638612</v>
      </c>
      <c r="K681">
        <f t="shared" si="34"/>
        <v>13.141147481969808</v>
      </c>
    </row>
    <row r="682" spans="1:11" ht="12.75">
      <c r="A682">
        <v>0.661</v>
      </c>
      <c r="B682">
        <f>A682*'Freq res'!$C$11/2</f>
        <v>1.258867169669941</v>
      </c>
      <c r="C682">
        <f>A682*'Freq res'!$E$11/2</f>
        <v>0.49561699593304764</v>
      </c>
      <c r="D682">
        <f>$G$18+$G$7/$J$18*($A$18^2*'Phi(z,A)'!H671)</f>
        <v>3.639494507276413</v>
      </c>
      <c r="E682">
        <f t="shared" si="32"/>
        <v>38.07258644495451</v>
      </c>
      <c r="G682">
        <f t="shared" si="33"/>
        <v>-0.661</v>
      </c>
      <c r="H682">
        <f>G682*'Freq res'!$C$11/2</f>
        <v>-1.258867169669941</v>
      </c>
      <c r="I682">
        <f>G682*'Freq res'!$E$11/2</f>
        <v>-0.49561699593304764</v>
      </c>
      <c r="J682">
        <f>$G$18+$G$7/$J$18*(-($A$18^2*'Phi(z,A)'!H671))</f>
        <v>2.5751135911457785</v>
      </c>
      <c r="K682">
        <f t="shared" si="34"/>
        <v>13.13280884457119</v>
      </c>
    </row>
    <row r="683" spans="1:11" ht="12.75">
      <c r="A683">
        <v>0.662</v>
      </c>
      <c r="B683">
        <f>A683*'Freq res'!$C$11/2</f>
        <v>1.260771658580183</v>
      </c>
      <c r="C683">
        <f>A683*'Freq res'!$E$11/2</f>
        <v>0.4963667947166075</v>
      </c>
      <c r="D683">
        <f>$G$18+$G$7/$J$18*($A$18^2*'Phi(z,A)'!H672)</f>
        <v>3.640128560187579</v>
      </c>
      <c r="E683">
        <f t="shared" si="32"/>
        <v>38.096734133872786</v>
      </c>
      <c r="G683">
        <f t="shared" si="33"/>
        <v>-0.662</v>
      </c>
      <c r="H683">
        <f>G683*'Freq res'!$C$11/2</f>
        <v>-1.260771658580183</v>
      </c>
      <c r="I683">
        <f>G683*'Freq res'!$E$11/2</f>
        <v>-0.4963667947166075</v>
      </c>
      <c r="J683">
        <f>$G$18+$G$7/$J$18*(-($A$18^2*'Phi(z,A)'!H672))</f>
        <v>2.5744795382346126</v>
      </c>
      <c r="K683">
        <f t="shared" si="34"/>
        <v>13.124484588179882</v>
      </c>
    </row>
    <row r="684" spans="1:11" ht="12.75">
      <c r="A684">
        <v>0.663</v>
      </c>
      <c r="B684">
        <f>A684*'Freq res'!$C$11/2</f>
        <v>1.262676147490425</v>
      </c>
      <c r="C684">
        <f>A684*'Freq res'!$E$11/2</f>
        <v>0.4971165935001673</v>
      </c>
      <c r="D684">
        <f>$G$18+$G$7/$J$18*($A$18^2*'Phi(z,A)'!H673)</f>
        <v>3.640761920012566</v>
      </c>
      <c r="E684">
        <f t="shared" si="32"/>
        <v>38.120870717500736</v>
      </c>
      <c r="G684">
        <f t="shared" si="33"/>
        <v>-0.663</v>
      </c>
      <c r="H684">
        <f>G684*'Freq res'!$C$11/2</f>
        <v>-1.262676147490425</v>
      </c>
      <c r="I684">
        <f>G684*'Freq res'!$E$11/2</f>
        <v>-0.4971165935001673</v>
      </c>
      <c r="J684">
        <f>$G$18+$G$7/$J$18*(-($A$18^2*'Phi(z,A)'!H673))</f>
        <v>2.5738461784096254</v>
      </c>
      <c r="K684">
        <f t="shared" si="34"/>
        <v>13.116174698770905</v>
      </c>
    </row>
    <row r="685" spans="1:11" ht="12.75">
      <c r="A685">
        <v>0.664</v>
      </c>
      <c r="B685">
        <f>A685*'Freq res'!$C$11/2</f>
        <v>1.2645806364006669</v>
      </c>
      <c r="C685">
        <f>A685*'Freq res'!$E$11/2</f>
        <v>0.49786639228372714</v>
      </c>
      <c r="D685">
        <f>$G$18+$G$7/$J$18*($A$18^2*'Phi(z,A)'!H674)</f>
        <v>3.641394586248994</v>
      </c>
      <c r="E685">
        <f t="shared" si="32"/>
        <v>38.14499613617112</v>
      </c>
      <c r="G685">
        <f t="shared" si="33"/>
        <v>-0.664</v>
      </c>
      <c r="H685">
        <f>G685*'Freq res'!$C$11/2</f>
        <v>-1.2645806364006669</v>
      </c>
      <c r="I685">
        <f>G685*'Freq res'!$E$11/2</f>
        <v>-0.49786639228372714</v>
      </c>
      <c r="J685">
        <f>$G$18+$G$7/$J$18*(-($A$18^2*'Phi(z,A)'!H674))</f>
        <v>2.5732135121731976</v>
      </c>
      <c r="K685">
        <f t="shared" si="34"/>
        <v>13.10787916231752</v>
      </c>
    </row>
    <row r="686" spans="1:11" ht="12.75">
      <c r="A686">
        <v>0.665</v>
      </c>
      <c r="B686">
        <f>A686*'Freq res'!$C$11/2</f>
        <v>1.2664851253109088</v>
      </c>
      <c r="C686">
        <f>A686*'Freq res'!$E$11/2</f>
        <v>0.49861619106728694</v>
      </c>
      <c r="D686">
        <f>$G$18+$G$7/$J$18*($A$18^2*'Phi(z,A)'!H675)</f>
        <v>3.6420265583966107</v>
      </c>
      <c r="E686">
        <f t="shared" si="32"/>
        <v>38.16911033024707</v>
      </c>
      <c r="G686">
        <f t="shared" si="33"/>
        <v>-0.665</v>
      </c>
      <c r="H686">
        <f>G686*'Freq res'!$C$11/2</f>
        <v>-1.2664851253109088</v>
      </c>
      <c r="I686">
        <f>G686*'Freq res'!$E$11/2</f>
        <v>-0.49861619106728694</v>
      </c>
      <c r="J686">
        <f>$G$18+$G$7/$J$18*(-($A$18^2*'Phi(z,A)'!H675))</f>
        <v>2.5725815400255807</v>
      </c>
      <c r="K686">
        <f t="shared" si="34"/>
        <v>13.099597964791318</v>
      </c>
    </row>
    <row r="687" spans="1:11" ht="12.75">
      <c r="A687">
        <v>0.666</v>
      </c>
      <c r="B687">
        <f>A687*'Freq res'!$C$11/2</f>
        <v>1.2683896142211508</v>
      </c>
      <c r="C687">
        <f>A687*'Freq res'!$E$11/2</f>
        <v>0.4993659898508468</v>
      </c>
      <c r="D687">
        <f>$G$18+$G$7/$J$18*($A$18^2*'Phi(z,A)'!H676)</f>
        <v>3.6426578359572956</v>
      </c>
      <c r="E687">
        <f t="shared" si="32"/>
        <v>38.193213240122496</v>
      </c>
      <c r="G687">
        <f t="shared" si="33"/>
        <v>-0.666</v>
      </c>
      <c r="H687">
        <f>G687*'Freq res'!$C$11/2</f>
        <v>-1.2683896142211508</v>
      </c>
      <c r="I687">
        <f>G687*'Freq res'!$E$11/2</f>
        <v>-0.4993659898508468</v>
      </c>
      <c r="J687">
        <f>$G$18+$G$7/$J$18*(-($A$18^2*'Phi(z,A)'!H676))</f>
        <v>2.5719502624648958</v>
      </c>
      <c r="K687">
        <f t="shared" si="34"/>
        <v>13.091331092162283</v>
      </c>
    </row>
    <row r="688" spans="1:11" ht="12.75">
      <c r="A688">
        <v>0.667</v>
      </c>
      <c r="B688">
        <f>A688*'Freq res'!$C$11/2</f>
        <v>1.2702941031313928</v>
      </c>
      <c r="C688">
        <f>A688*'Freq res'!$E$11/2</f>
        <v>0.5001157886344066</v>
      </c>
      <c r="D688">
        <f>$G$18+$G$7/$J$18*($A$18^2*'Phi(z,A)'!H677)</f>
        <v>3.643288418435059</v>
      </c>
      <c r="E688">
        <f t="shared" si="32"/>
        <v>38.21730480622262</v>
      </c>
      <c r="G688">
        <f t="shared" si="33"/>
        <v>-0.667</v>
      </c>
      <c r="H688">
        <f>G688*'Freq res'!$C$11/2</f>
        <v>-1.2702941031313928</v>
      </c>
      <c r="I688">
        <f>G688*'Freq res'!$E$11/2</f>
        <v>-0.5001157886344066</v>
      </c>
      <c r="J688">
        <f>$G$18+$G$7/$J$18*(-($A$18^2*'Phi(z,A)'!H677))</f>
        <v>2.5713196799871323</v>
      </c>
      <c r="K688">
        <f t="shared" si="34"/>
        <v>13.083078530398845</v>
      </c>
    </row>
    <row r="689" spans="1:11" ht="12.75">
      <c r="A689">
        <v>0.668</v>
      </c>
      <c r="B689">
        <f>A689*'Freq res'!$C$11/2</f>
        <v>1.2721985920416348</v>
      </c>
      <c r="C689">
        <f>A689*'Freq res'!$E$11/2</f>
        <v>0.5008655874179665</v>
      </c>
      <c r="D689">
        <f>$G$18+$G$7/$J$18*($A$18^2*'Phi(z,A)'!H678)</f>
        <v>3.6439183053360438</v>
      </c>
      <c r="E689">
        <f t="shared" si="32"/>
        <v>38.24138496900439</v>
      </c>
      <c r="G689">
        <f t="shared" si="33"/>
        <v>-0.668</v>
      </c>
      <c r="H689">
        <f>G689*'Freq res'!$C$11/2</f>
        <v>-1.2721985920416348</v>
      </c>
      <c r="I689">
        <f>G689*'Freq res'!$E$11/2</f>
        <v>-0.5008655874179665</v>
      </c>
      <c r="J689">
        <f>$G$18+$G$7/$J$18*(-($A$18^2*'Phi(z,A)'!H678))</f>
        <v>2.5706897930861476</v>
      </c>
      <c r="K689">
        <f t="shared" si="34"/>
        <v>13.07484026546796</v>
      </c>
    </row>
    <row r="690" spans="1:11" ht="12.75">
      <c r="A690">
        <v>0.669</v>
      </c>
      <c r="B690">
        <f>A690*'Freq res'!$C$11/2</f>
        <v>1.2741030809518767</v>
      </c>
      <c r="C690">
        <f>A690*'Freq res'!$E$11/2</f>
        <v>0.5016153862015262</v>
      </c>
      <c r="D690">
        <f>$G$18+$G$7/$J$18*($A$18^2*'Phi(z,A)'!H679)</f>
        <v>3.644547496168525</v>
      </c>
      <c r="E690">
        <f t="shared" si="32"/>
        <v>38.26545366895693</v>
      </c>
      <c r="G690">
        <f t="shared" si="33"/>
        <v>-0.669</v>
      </c>
      <c r="H690">
        <f>G690*'Freq res'!$C$11/2</f>
        <v>-1.2741030809518767</v>
      </c>
      <c r="I690">
        <f>G690*'Freq res'!$E$11/2</f>
        <v>-0.5016153862015262</v>
      </c>
      <c r="J690">
        <f>$G$18+$G$7/$J$18*(-($A$18^2*'Phi(z,A)'!H679))</f>
        <v>2.5700606022536663</v>
      </c>
      <c r="K690">
        <f t="shared" si="34"/>
        <v>13.066616283335161</v>
      </c>
    </row>
    <row r="691" spans="1:11" ht="12.75">
      <c r="A691">
        <v>0.67</v>
      </c>
      <c r="B691">
        <f>A691*'Freq res'!$C$11/2</f>
        <v>1.2760075698621187</v>
      </c>
      <c r="C691">
        <f>A691*'Freq res'!$E$11/2</f>
        <v>0.5023651849850861</v>
      </c>
      <c r="D691">
        <f>$G$18+$G$7/$J$18*($A$18^2*'Phi(z,A)'!H680)</f>
        <v>3.6451759904429135</v>
      </c>
      <c r="E691">
        <f t="shared" si="32"/>
        <v>38.289510846602056</v>
      </c>
      <c r="G691">
        <f t="shared" si="33"/>
        <v>-0.67</v>
      </c>
      <c r="H691">
        <f>G691*'Freq res'!$C$11/2</f>
        <v>-1.2760075698621187</v>
      </c>
      <c r="I691">
        <f>G691*'Freq res'!$E$11/2</f>
        <v>-0.5023651849850861</v>
      </c>
      <c r="J691">
        <f>$G$18+$G$7/$J$18*(-($A$18^2*'Phi(z,A)'!H680))</f>
        <v>2.569432107979278</v>
      </c>
      <c r="K691">
        <f t="shared" si="34"/>
        <v>13.05840656996462</v>
      </c>
    </row>
    <row r="692" spans="1:11" ht="12.75">
      <c r="A692">
        <v>0.671</v>
      </c>
      <c r="B692">
        <f>A692*'Freq res'!$C$11/2</f>
        <v>1.2779120587723607</v>
      </c>
      <c r="C692">
        <f>A692*'Freq res'!$E$11/2</f>
        <v>0.5031149837686459</v>
      </c>
      <c r="D692">
        <f>$G$18+$G$7/$J$18*($A$18^2*'Phi(z,A)'!H681)</f>
        <v>3.6458037876717526</v>
      </c>
      <c r="E692">
        <f t="shared" si="32"/>
        <v>38.31355644249464</v>
      </c>
      <c r="G692">
        <f t="shared" si="33"/>
        <v>-0.671</v>
      </c>
      <c r="H692">
        <f>G692*'Freq res'!$C$11/2</f>
        <v>-1.2779120587723607</v>
      </c>
      <c r="I692">
        <f>G692*'Freq res'!$E$11/2</f>
        <v>-0.5031149837686459</v>
      </c>
      <c r="J692">
        <f>$G$18+$G$7/$J$18*(-($A$18^2*'Phi(z,A)'!H681))</f>
        <v>2.568804310750439</v>
      </c>
      <c r="K692">
        <f t="shared" si="34"/>
        <v>13.050211111319227</v>
      </c>
    </row>
    <row r="693" spans="1:11" ht="12.75">
      <c r="A693">
        <v>0.672</v>
      </c>
      <c r="B693">
        <f>A693*'Freq res'!$C$11/2</f>
        <v>1.2798165476826027</v>
      </c>
      <c r="C693">
        <f>A693*'Freq res'!$E$11/2</f>
        <v>0.5038647825522058</v>
      </c>
      <c r="D693">
        <f>$G$18+$G$7/$J$18*($A$18^2*'Phi(z,A)'!H682)</f>
        <v>3.646430887369723</v>
      </c>
      <c r="E693">
        <f t="shared" si="32"/>
        <v>38.33759039722315</v>
      </c>
      <c r="G693">
        <f t="shared" si="33"/>
        <v>-0.672</v>
      </c>
      <c r="H693">
        <f>G693*'Freq res'!$C$11/2</f>
        <v>-1.2798165476826027</v>
      </c>
      <c r="I693">
        <f>G693*'Freq res'!$E$11/2</f>
        <v>-0.5038647825522058</v>
      </c>
      <c r="J693">
        <f>$G$18+$G$7/$J$18*(-($A$18^2*'Phi(z,A)'!H682))</f>
        <v>2.5681772110524683</v>
      </c>
      <c r="K693">
        <f t="shared" si="34"/>
        <v>13.042029893360631</v>
      </c>
    </row>
    <row r="694" spans="1:11" ht="12.75">
      <c r="A694">
        <v>0.673</v>
      </c>
      <c r="B694">
        <f>A694*'Freq res'!$C$11/2</f>
        <v>1.2817210365928446</v>
      </c>
      <c r="C694">
        <f>A694*'Freq res'!$E$11/2</f>
        <v>0.5046145813357656</v>
      </c>
      <c r="D694">
        <f>$G$18+$G$7/$J$18*($A$18^2*'Phi(z,A)'!H683)</f>
        <v>3.647057289053642</v>
      </c>
      <c r="E694">
        <f t="shared" si="32"/>
        <v>38.36161265141012</v>
      </c>
      <c r="G694">
        <f t="shared" si="33"/>
        <v>-0.673</v>
      </c>
      <c r="H694">
        <f>G694*'Freq res'!$C$11/2</f>
        <v>-1.2817210365928446</v>
      </c>
      <c r="I694">
        <f>G694*'Freq res'!$E$11/2</f>
        <v>-0.5046145813357656</v>
      </c>
      <c r="J694">
        <f>$G$18+$G$7/$J$18*(-($A$18^2*'Phi(z,A)'!H683))</f>
        <v>2.5675508093685493</v>
      </c>
      <c r="K694">
        <f t="shared" si="34"/>
        <v>13.033862902049309</v>
      </c>
    </row>
    <row r="695" spans="1:11" ht="12.75">
      <c r="A695">
        <v>0.674</v>
      </c>
      <c r="B695">
        <f>A695*'Freq res'!$C$11/2</f>
        <v>1.2836255255030866</v>
      </c>
      <c r="C695">
        <f>A695*'Freq res'!$E$11/2</f>
        <v>0.5053643801193255</v>
      </c>
      <c r="D695">
        <f>$G$18+$G$7/$J$18*($A$18^2*'Phi(z,A)'!H684)</f>
        <v>3.647682992242463</v>
      </c>
      <c r="E695">
        <f t="shared" si="32"/>
        <v>38.38562314571249</v>
      </c>
      <c r="G695">
        <f t="shared" si="33"/>
        <v>-0.674</v>
      </c>
      <c r="H695">
        <f>G695*'Freq res'!$C$11/2</f>
        <v>-1.2836255255030866</v>
      </c>
      <c r="I695">
        <f>G695*'Freq res'!$E$11/2</f>
        <v>-0.5053643801193255</v>
      </c>
      <c r="J695">
        <f>$G$18+$G$7/$J$18*(-($A$18^2*'Phi(z,A)'!H684))</f>
        <v>2.5669251061797285</v>
      </c>
      <c r="K695">
        <f t="shared" si="34"/>
        <v>13.025710123344648</v>
      </c>
    </row>
    <row r="696" spans="1:11" ht="12.75">
      <c r="A696">
        <v>0.675</v>
      </c>
      <c r="B696">
        <f>A696*'Freq res'!$C$11/2</f>
        <v>1.2855300144133286</v>
      </c>
      <c r="C696">
        <f>A696*'Freq res'!$E$11/2</f>
        <v>0.5061141789028852</v>
      </c>
      <c r="D696">
        <f>$G$18+$G$7/$J$18*($A$18^2*'Phi(z,A)'!H685)</f>
        <v>3.6483079964572775</v>
      </c>
      <c r="E696">
        <f t="shared" si="32"/>
        <v>38.409621820822174</v>
      </c>
      <c r="G696">
        <f t="shared" si="33"/>
        <v>-0.675</v>
      </c>
      <c r="H696">
        <f>G696*'Freq res'!$C$11/2</f>
        <v>-1.2855300144133286</v>
      </c>
      <c r="I696">
        <f>G696*'Freq res'!$E$11/2</f>
        <v>-0.5061141789028852</v>
      </c>
      <c r="J696">
        <f>$G$18+$G$7/$J$18*(-($A$18^2*'Phi(z,A)'!H685))</f>
        <v>2.566300101964914</v>
      </c>
      <c r="K696">
        <f t="shared" si="34"/>
        <v>13.01757154320498</v>
      </c>
    </row>
    <row r="697" spans="1:11" ht="12.75">
      <c r="A697">
        <v>0.676</v>
      </c>
      <c r="B697">
        <f>A697*'Freq res'!$C$11/2</f>
        <v>1.2874345033235706</v>
      </c>
      <c r="C697">
        <f>A697*'Freq res'!$E$11/2</f>
        <v>0.5068639776864451</v>
      </c>
      <c r="D697">
        <f>$G$18+$G$7/$J$18*($A$18^2*'Phi(z,A)'!H686)</f>
        <v>3.6489323012213166</v>
      </c>
      <c r="E697">
        <f t="shared" si="32"/>
        <v>38.43360861746648</v>
      </c>
      <c r="G697">
        <f t="shared" si="33"/>
        <v>-0.676</v>
      </c>
      <c r="H697">
        <f>G697*'Freq res'!$C$11/2</f>
        <v>-1.2874345033235706</v>
      </c>
      <c r="I697">
        <f>G697*'Freq res'!$E$11/2</f>
        <v>-0.5068639776864451</v>
      </c>
      <c r="J697">
        <f>$G$18+$G$7/$J$18*(-($A$18^2*'Phi(z,A)'!H686))</f>
        <v>2.565675797200875</v>
      </c>
      <c r="K697">
        <f t="shared" si="34"/>
        <v>13.009447147587661</v>
      </c>
    </row>
    <row r="698" spans="1:11" ht="12.75">
      <c r="A698">
        <v>0.677</v>
      </c>
      <c r="B698">
        <f>A698*'Freq res'!$C$11/2</f>
        <v>1.2893389922338125</v>
      </c>
      <c r="C698">
        <f>A698*'Freq res'!$E$11/2</f>
        <v>0.5076137764700049</v>
      </c>
      <c r="D698">
        <f>$G$18+$G$7/$J$18*($A$18^2*'Phi(z,A)'!H687)</f>
        <v>3.649555906059951</v>
      </c>
      <c r="E698">
        <f t="shared" si="32"/>
        <v>38.45758347640858</v>
      </c>
      <c r="G698">
        <f t="shared" si="33"/>
        <v>-0.677</v>
      </c>
      <c r="H698">
        <f>G698*'Freq res'!$C$11/2</f>
        <v>-1.2893389922338125</v>
      </c>
      <c r="I698">
        <f>G698*'Freq res'!$E$11/2</f>
        <v>-0.5076137764700049</v>
      </c>
      <c r="J698">
        <f>$G$18+$G$7/$J$18*(-($A$18^2*'Phi(z,A)'!H687))</f>
        <v>2.5650521923622405</v>
      </c>
      <c r="K698">
        <f t="shared" si="34"/>
        <v>13.001336922449115</v>
      </c>
    </row>
    <row r="699" spans="1:11" ht="12.75">
      <c r="A699">
        <v>0.678</v>
      </c>
      <c r="B699">
        <f>A699*'Freq res'!$C$11/2</f>
        <v>1.2912434811440545</v>
      </c>
      <c r="C699">
        <f>A699*'Freq res'!$E$11/2</f>
        <v>0.5083635752535648</v>
      </c>
      <c r="D699">
        <f>$G$18+$G$7/$J$18*($A$18^2*'Phi(z,A)'!H688)</f>
        <v>3.650178810500691</v>
      </c>
      <c r="E699">
        <f t="shared" si="32"/>
        <v>38.481546338447934</v>
      </c>
      <c r="G699">
        <f t="shared" si="33"/>
        <v>-0.678</v>
      </c>
      <c r="H699">
        <f>G699*'Freq res'!$C$11/2</f>
        <v>-1.2912434811440545</v>
      </c>
      <c r="I699">
        <f>G699*'Freq res'!$E$11/2</f>
        <v>-0.5083635752535648</v>
      </c>
      <c r="J699">
        <f>$G$18+$G$7/$J$18*(-($A$18^2*'Phi(z,A)'!H688))</f>
        <v>2.5644292879215005</v>
      </c>
      <c r="K699">
        <f t="shared" si="34"/>
        <v>12.993240853744918</v>
      </c>
    </row>
    <row r="700" spans="1:11" ht="12.75">
      <c r="A700">
        <v>0.679</v>
      </c>
      <c r="B700">
        <f>A700*'Freq res'!$C$11/2</f>
        <v>1.2931479700542965</v>
      </c>
      <c r="C700">
        <f>A700*'Freq res'!$E$11/2</f>
        <v>0.5091133740371246</v>
      </c>
      <c r="D700">
        <f>$G$18+$G$7/$J$18*($A$18^2*'Phi(z,A)'!H689)</f>
        <v>3.6508010140731892</v>
      </c>
      <c r="E700">
        <f t="shared" si="32"/>
        <v>38.50549714442081</v>
      </c>
      <c r="G700">
        <f t="shared" si="33"/>
        <v>-0.679</v>
      </c>
      <c r="H700">
        <f>G700*'Freq res'!$C$11/2</f>
        <v>-1.2931479700542965</v>
      </c>
      <c r="I700">
        <f>G700*'Freq res'!$E$11/2</f>
        <v>-0.5091133740371246</v>
      </c>
      <c r="J700">
        <f>$G$18+$G$7/$J$18*(-($A$18^2*'Phi(z,A)'!H689))</f>
        <v>2.563807084349002</v>
      </c>
      <c r="K700">
        <f t="shared" si="34"/>
        <v>12.985158927429834</v>
      </c>
    </row>
    <row r="701" spans="1:11" ht="12.75">
      <c r="A701">
        <v>0.68</v>
      </c>
      <c r="B701">
        <f>A701*'Freq res'!$C$11/2</f>
        <v>1.2950524589645385</v>
      </c>
      <c r="C701">
        <f>A701*'Freq res'!$E$11/2</f>
        <v>0.5098631728206844</v>
      </c>
      <c r="D701">
        <f>$G$18+$G$7/$J$18*($A$18^2*'Phi(z,A)'!H690)</f>
        <v>3.6514225163092386</v>
      </c>
      <c r="E701">
        <f t="shared" si="32"/>
        <v>38.52943583520063</v>
      </c>
      <c r="G701">
        <f t="shared" si="33"/>
        <v>-0.68</v>
      </c>
      <c r="H701">
        <f>G701*'Freq res'!$C$11/2</f>
        <v>-1.2950524589645385</v>
      </c>
      <c r="I701">
        <f>G701*'Freq res'!$E$11/2</f>
        <v>-0.5098631728206844</v>
      </c>
      <c r="J701">
        <f>$G$18+$G$7/$J$18*(-($A$18^2*'Phi(z,A)'!H690))</f>
        <v>2.5631855821129528</v>
      </c>
      <c r="K701">
        <f t="shared" si="34"/>
        <v>12.977091129457913</v>
      </c>
    </row>
    <row r="702" spans="1:11" ht="12.75">
      <c r="A702">
        <v>0.681</v>
      </c>
      <c r="B702">
        <f>A702*'Freq res'!$C$11/2</f>
        <v>1.2969569478747804</v>
      </c>
      <c r="C702">
        <f>A702*'Freq res'!$E$11/2</f>
        <v>0.5106129716042442</v>
      </c>
      <c r="D702">
        <f>$G$18+$G$7/$J$18*($A$18^2*'Phi(z,A)'!H691)</f>
        <v>3.652043316742777</v>
      </c>
      <c r="E702">
        <f t="shared" si="32"/>
        <v>38.55336235169858</v>
      </c>
      <c r="G702">
        <f t="shared" si="33"/>
        <v>-0.681</v>
      </c>
      <c r="H702">
        <f>G702*'Freq res'!$C$11/2</f>
        <v>-1.2969569478747804</v>
      </c>
      <c r="I702">
        <f>G702*'Freq res'!$E$11/2</f>
        <v>-0.5106129716042442</v>
      </c>
      <c r="J702">
        <f>$G$18+$G$7/$J$18*(-($A$18^2*'Phi(z,A)'!H691))</f>
        <v>2.5625647816794146</v>
      </c>
      <c r="K702">
        <f t="shared" si="34"/>
        <v>12.969037445782492</v>
      </c>
    </row>
    <row r="703" spans="1:11" ht="12.75">
      <c r="A703">
        <v>0.682</v>
      </c>
      <c r="B703">
        <f>A703*'Freq res'!$C$11/2</f>
        <v>1.2988614367850224</v>
      </c>
      <c r="C703">
        <f>A703*'Freq res'!$E$11/2</f>
        <v>0.5113627703878041</v>
      </c>
      <c r="D703">
        <f>$G$18+$G$7/$J$18*($A$18^2*'Phi(z,A)'!H692)</f>
        <v>3.6526634149098838</v>
      </c>
      <c r="E703">
        <f t="shared" si="32"/>
        <v>38.57727663486396</v>
      </c>
      <c r="G703">
        <f t="shared" si="33"/>
        <v>-0.682</v>
      </c>
      <c r="H703">
        <f>G703*'Freq res'!$C$11/2</f>
        <v>-1.2988614367850224</v>
      </c>
      <c r="I703">
        <f>G703*'Freq res'!$E$11/2</f>
        <v>-0.5113627703878041</v>
      </c>
      <c r="J703">
        <f>$G$18+$G$7/$J$18*(-($A$18^2*'Phi(z,A)'!H692))</f>
        <v>2.5619446835123076</v>
      </c>
      <c r="K703">
        <f t="shared" si="34"/>
        <v>12.96099786235631</v>
      </c>
    </row>
    <row r="704" spans="1:11" ht="12.75">
      <c r="A704">
        <v>0.683</v>
      </c>
      <c r="B704">
        <f>A704*'Freq res'!$C$11/2</f>
        <v>1.3007659256952644</v>
      </c>
      <c r="C704">
        <f>A704*'Freq res'!$E$11/2</f>
        <v>0.5121125691713639</v>
      </c>
      <c r="D704">
        <f>$G$18+$G$7/$J$18*($A$18^2*'Phi(z,A)'!H693)</f>
        <v>3.6532828103487827</v>
      </c>
      <c r="E704">
        <f t="shared" si="32"/>
        <v>38.60117862568462</v>
      </c>
      <c r="G704">
        <f t="shared" si="33"/>
        <v>-0.683</v>
      </c>
      <c r="H704">
        <f>G704*'Freq res'!$C$11/2</f>
        <v>-1.3007659256952644</v>
      </c>
      <c r="I704">
        <f>G704*'Freq res'!$E$11/2</f>
        <v>-0.5121125691713639</v>
      </c>
      <c r="J704">
        <f>$G$18+$G$7/$J$18*(-($A$18^2*'Phi(z,A)'!H693))</f>
        <v>2.5613252880734088</v>
      </c>
      <c r="K704">
        <f t="shared" si="34"/>
        <v>12.952972365131558</v>
      </c>
    </row>
    <row r="705" spans="1:11" ht="12.75">
      <c r="A705">
        <v>0.684</v>
      </c>
      <c r="B705">
        <f>A705*'Freq res'!$C$11/2</f>
        <v>1.3026704146055064</v>
      </c>
      <c r="C705">
        <f>A705*'Freq res'!$E$11/2</f>
        <v>0.5128623679549238</v>
      </c>
      <c r="D705">
        <f>$G$18+$G$7/$J$18*($A$18^2*'Phi(z,A)'!H694)</f>
        <v>3.6539015025998434</v>
      </c>
      <c r="E705">
        <f t="shared" si="32"/>
        <v>38.62506826518752</v>
      </c>
      <c r="G705">
        <f t="shared" si="33"/>
        <v>-0.684</v>
      </c>
      <c r="H705">
        <f>G705*'Freq res'!$C$11/2</f>
        <v>-1.3026704146055064</v>
      </c>
      <c r="I705">
        <f>G705*'Freq res'!$E$11/2</f>
        <v>-0.5128623679549238</v>
      </c>
      <c r="J705">
        <f>$G$18+$G$7/$J$18*(-($A$18^2*'Phi(z,A)'!H694))</f>
        <v>2.560706595822348</v>
      </c>
      <c r="K705">
        <f t="shared" si="34"/>
        <v>12.944960940059905</v>
      </c>
    </row>
    <row r="706" spans="1:11" ht="12.75">
      <c r="A706">
        <v>0.685</v>
      </c>
      <c r="B706">
        <f>A706*'Freq res'!$C$11/2</f>
        <v>1.3045749035157483</v>
      </c>
      <c r="C706">
        <f>A706*'Freq res'!$E$11/2</f>
        <v>0.5136121667384835</v>
      </c>
      <c r="D706">
        <f>$G$18+$G$7/$J$18*($A$18^2*'Phi(z,A)'!H695)</f>
        <v>3.6545194912055803</v>
      </c>
      <c r="E706">
        <f t="shared" si="32"/>
        <v>38.64894549443911</v>
      </c>
      <c r="G706">
        <f t="shared" si="33"/>
        <v>-0.685</v>
      </c>
      <c r="H706">
        <f>G706*'Freq res'!$C$11/2</f>
        <v>-1.3045749035157483</v>
      </c>
      <c r="I706">
        <f>G706*'Freq res'!$E$11/2</f>
        <v>-0.5136121667384835</v>
      </c>
      <c r="J706">
        <f>$G$18+$G$7/$J$18*(-($A$18^2*'Phi(z,A)'!H695))</f>
        <v>2.560088607216611</v>
      </c>
      <c r="K706">
        <f t="shared" si="34"/>
        <v>12.936963573092592</v>
      </c>
    </row>
    <row r="707" spans="1:11" ht="12.75">
      <c r="A707">
        <v>0.686</v>
      </c>
      <c r="B707">
        <f>A707*'Freq res'!$C$11/2</f>
        <v>1.3064793924259903</v>
      </c>
      <c r="C707">
        <f>A707*'Freq res'!$E$11/2</f>
        <v>0.5143619655220434</v>
      </c>
      <c r="D707">
        <f>$G$18+$G$7/$J$18*($A$18^2*'Phi(z,A)'!H696)</f>
        <v>3.6551367757106537</v>
      </c>
      <c r="E707">
        <f t="shared" si="32"/>
        <v>38.67281025454578</v>
      </c>
      <c r="G707">
        <f t="shared" si="33"/>
        <v>-0.686</v>
      </c>
      <c r="H707">
        <f>G707*'Freq res'!$C$11/2</f>
        <v>-1.3064793924259903</v>
      </c>
      <c r="I707">
        <f>G707*'Freq res'!$E$11/2</f>
        <v>-0.5143619655220434</v>
      </c>
      <c r="J707">
        <f>$G$18+$G$7/$J$18*(-($A$18^2*'Phi(z,A)'!H696))</f>
        <v>2.5594713227115378</v>
      </c>
      <c r="K707">
        <f t="shared" si="34"/>
        <v>12.928980250180487</v>
      </c>
    </row>
    <row r="708" spans="1:11" ht="12.75">
      <c r="A708">
        <v>0.687</v>
      </c>
      <c r="B708">
        <f>A708*'Freq res'!$C$11/2</f>
        <v>1.3083838813362323</v>
      </c>
      <c r="C708">
        <f>A708*'Freq res'!$E$11/2</f>
        <v>0.5151117643056032</v>
      </c>
      <c r="D708">
        <f>$G$18+$G$7/$J$18*($A$18^2*'Phi(z,A)'!H697)</f>
        <v>3.6557533556618718</v>
      </c>
      <c r="E708">
        <f t="shared" si="32"/>
        <v>38.69666248665439</v>
      </c>
      <c r="G708">
        <f t="shared" si="33"/>
        <v>-0.687</v>
      </c>
      <c r="H708">
        <f>G708*'Freq res'!$C$11/2</f>
        <v>-1.3083838813362323</v>
      </c>
      <c r="I708">
        <f>G708*'Freq res'!$E$11/2</f>
        <v>-0.5151117643056032</v>
      </c>
      <c r="J708">
        <f>$G$18+$G$7/$J$18*(-($A$18^2*'Phi(z,A)'!H697))</f>
        <v>2.5588547427603197</v>
      </c>
      <c r="K708">
        <f t="shared" si="34"/>
        <v>12.92101095727412</v>
      </c>
    </row>
    <row r="709" spans="1:11" ht="12.75">
      <c r="A709">
        <v>0.688</v>
      </c>
      <c r="B709">
        <f>A709*'Freq res'!$C$11/2</f>
        <v>1.310288370246474</v>
      </c>
      <c r="C709">
        <f>A709*'Freq res'!$E$11/2</f>
        <v>0.515861563089163</v>
      </c>
      <c r="D709">
        <f>$G$18+$G$7/$J$18*($A$18^2*'Phi(z,A)'!H698)</f>
        <v>3.65636923060819</v>
      </c>
      <c r="E709">
        <f t="shared" si="32"/>
        <v>38.72050213195266</v>
      </c>
      <c r="G709">
        <f t="shared" si="33"/>
        <v>-0.688</v>
      </c>
      <c r="H709">
        <f>G709*'Freq res'!$C$11/2</f>
        <v>-1.310288370246474</v>
      </c>
      <c r="I709">
        <f>G709*'Freq res'!$E$11/2</f>
        <v>-0.515861563089163</v>
      </c>
      <c r="J709">
        <f>$G$18+$G$7/$J$18*(-($A$18^2*'Phi(z,A)'!H698))</f>
        <v>2.5582388678140013</v>
      </c>
      <c r="K709">
        <f t="shared" si="34"/>
        <v>12.913055680323769</v>
      </c>
    </row>
    <row r="710" spans="1:11" ht="12.75">
      <c r="A710">
        <v>0.689</v>
      </c>
      <c r="B710">
        <f>A710*'Freq res'!$C$11/2</f>
        <v>1.312192859156716</v>
      </c>
      <c r="C710">
        <f>A710*'Freq res'!$E$11/2</f>
        <v>0.5166113618727228</v>
      </c>
      <c r="D710">
        <f>$G$18+$G$7/$J$18*($A$18^2*'Phi(z,A)'!H699)</f>
        <v>3.6569844001007126</v>
      </c>
      <c r="E710">
        <f t="shared" si="32"/>
        <v>38.74432913166964</v>
      </c>
      <c r="G710">
        <f t="shared" si="33"/>
        <v>-0.689</v>
      </c>
      <c r="H710">
        <f>G710*'Freq res'!$C$11/2</f>
        <v>-1.312192859156716</v>
      </c>
      <c r="I710">
        <f>G710*'Freq res'!$E$11/2</f>
        <v>-0.5166113618727228</v>
      </c>
      <c r="J710">
        <f>$G$18+$G$7/$J$18*(-($A$18^2*'Phi(z,A)'!H699))</f>
        <v>2.557623698321479</v>
      </c>
      <c r="K710">
        <f t="shared" si="34"/>
        <v>12.905114405279495</v>
      </c>
    </row>
    <row r="711" spans="1:11" ht="12.75">
      <c r="A711">
        <v>0.69</v>
      </c>
      <c r="B711">
        <f>A711*'Freq res'!$C$11/2</f>
        <v>1.314097348066958</v>
      </c>
      <c r="C711">
        <f>A711*'Freq res'!$E$11/2</f>
        <v>0.5173611606562827</v>
      </c>
      <c r="D711">
        <f>$G$18+$G$7/$J$18*($A$18^2*'Phi(z,A)'!H700)</f>
        <v>3.6575988636926913</v>
      </c>
      <c r="E711">
        <f t="shared" si="32"/>
        <v>38.76814342707615</v>
      </c>
      <c r="G711">
        <f t="shared" si="33"/>
        <v>-0.69</v>
      </c>
      <c r="H711">
        <f>G711*'Freq res'!$C$11/2</f>
        <v>-1.314097348066958</v>
      </c>
      <c r="I711">
        <f>G711*'Freq res'!$E$11/2</f>
        <v>-0.5173611606562827</v>
      </c>
      <c r="J711">
        <f>$G$18+$G$7/$J$18*(-($A$18^2*'Phi(z,A)'!H700))</f>
        <v>2.5570092347295</v>
      </c>
      <c r="K711">
        <f t="shared" si="34"/>
        <v>12.897187118091233</v>
      </c>
    </row>
    <row r="712" spans="1:11" ht="12.75">
      <c r="A712">
        <v>0.691</v>
      </c>
      <c r="B712">
        <f>A712*'Freq res'!$C$11/2</f>
        <v>1.3160018369772</v>
      </c>
      <c r="C712">
        <f>A712*'Freq res'!$E$11/2</f>
        <v>0.5181109594398425</v>
      </c>
      <c r="D712">
        <f>$G$18+$G$7/$J$18*($A$18^2*'Phi(z,A)'!H701)</f>
        <v>3.6582126209395294</v>
      </c>
      <c r="E712">
        <f t="shared" si="32"/>
        <v>38.79194495948531</v>
      </c>
      <c r="G712">
        <f t="shared" si="33"/>
        <v>-0.691</v>
      </c>
      <c r="H712">
        <f>G712*'Freq res'!$C$11/2</f>
        <v>-1.3160018369772</v>
      </c>
      <c r="I712">
        <f>G712*'Freq res'!$E$11/2</f>
        <v>-0.5181109594398425</v>
      </c>
      <c r="J712">
        <f>$G$18+$G$7/$J$18*(-($A$18^2*'Phi(z,A)'!H701))</f>
        <v>2.556395477482662</v>
      </c>
      <c r="K712">
        <f t="shared" si="34"/>
        <v>12.889273804708807</v>
      </c>
    </row>
    <row r="713" spans="1:11" ht="12.75">
      <c r="A713">
        <v>0.692</v>
      </c>
      <c r="B713">
        <f>A713*'Freq res'!$C$11/2</f>
        <v>1.317906325887442</v>
      </c>
      <c r="C713">
        <f>A713*'Freq res'!$E$11/2</f>
        <v>0.5188607582234023</v>
      </c>
      <c r="D713">
        <f>$G$18+$G$7/$J$18*($A$18^2*'Phi(z,A)'!H702)</f>
        <v>3.6588256713987795</v>
      </c>
      <c r="E713">
        <f t="shared" si="32"/>
        <v>38.81573367025291</v>
      </c>
      <c r="G713">
        <f t="shared" si="33"/>
        <v>-0.692</v>
      </c>
      <c r="H713">
        <f>G713*'Freq res'!$C$11/2</f>
        <v>-1.317906325887442</v>
      </c>
      <c r="I713">
        <f>G713*'Freq res'!$E$11/2</f>
        <v>-0.5188607582234023</v>
      </c>
      <c r="J713">
        <f>$G$18+$G$7/$J$18*(-($A$18^2*'Phi(z,A)'!H702))</f>
        <v>2.555782427023412</v>
      </c>
      <c r="K713">
        <f t="shared" si="34"/>
        <v>12.881374451082015</v>
      </c>
    </row>
    <row r="714" spans="1:11" ht="12.75">
      <c r="A714">
        <v>0.693</v>
      </c>
      <c r="B714">
        <f>A714*'Freq res'!$C$11/2</f>
        <v>1.319810814797684</v>
      </c>
      <c r="C714">
        <f>A714*'Freq res'!$E$11/2</f>
        <v>0.5196105570069621</v>
      </c>
      <c r="D714">
        <f>$G$18+$G$7/$J$18*($A$18^2*'Phi(z,A)'!H703)</f>
        <v>3.659438014630145</v>
      </c>
      <c r="E714">
        <f t="shared" si="32"/>
        <v>38.83950950077789</v>
      </c>
      <c r="G714">
        <f t="shared" si="33"/>
        <v>-0.693</v>
      </c>
      <c r="H714">
        <f>G714*'Freq res'!$C$11/2</f>
        <v>-1.319810814797684</v>
      </c>
      <c r="I714">
        <f>G714*'Freq res'!$E$11/2</f>
        <v>-0.5196105570069621</v>
      </c>
      <c r="J714">
        <f>$G$18+$G$7/$J$18*(-($A$18^2*'Phi(z,A)'!H703))</f>
        <v>2.5551700837920466</v>
      </c>
      <c r="K714">
        <f t="shared" si="34"/>
        <v>12.873489043160692</v>
      </c>
    </row>
    <row r="715" spans="1:11" ht="12.75">
      <c r="A715">
        <v>0.694</v>
      </c>
      <c r="B715">
        <f>A715*'Freq res'!$C$11/2</f>
        <v>1.321715303707926</v>
      </c>
      <c r="C715">
        <f>A715*'Freq res'!$E$11/2</f>
        <v>0.520360355790522</v>
      </c>
      <c r="D715">
        <f>$G$18+$G$7/$J$18*($A$18^2*'Phi(z,A)'!H704)</f>
        <v>3.6600496501954805</v>
      </c>
      <c r="E715">
        <f t="shared" si="32"/>
        <v>38.863272392502815</v>
      </c>
      <c r="G715">
        <f t="shared" si="33"/>
        <v>-0.694</v>
      </c>
      <c r="H715">
        <f>G715*'Freq res'!$C$11/2</f>
        <v>-1.321715303707926</v>
      </c>
      <c r="I715">
        <f>G715*'Freq res'!$E$11/2</f>
        <v>-0.520360355790522</v>
      </c>
      <c r="J715">
        <f>$G$18+$G$7/$J$18*(-($A$18^2*'Phi(z,A)'!H704))</f>
        <v>2.554558448226711</v>
      </c>
      <c r="K715">
        <f t="shared" si="34"/>
        <v>12.865617566894747</v>
      </c>
    </row>
    <row r="716" spans="1:11" ht="12.75">
      <c r="A716">
        <v>0.695</v>
      </c>
      <c r="B716">
        <f>A716*'Freq res'!$C$11/2</f>
        <v>1.3236197926181679</v>
      </c>
      <c r="C716">
        <f>A716*'Freq res'!$E$11/2</f>
        <v>0.5211101545740818</v>
      </c>
      <c r="D716">
        <f>$G$18+$G$7/$J$18*($A$18^2*'Phi(z,A)'!H705)</f>
        <v>3.6606605776587946</v>
      </c>
      <c r="E716">
        <f t="shared" si="32"/>
        <v>38.887022286914345</v>
      </c>
      <c r="G716">
        <f t="shared" si="33"/>
        <v>-0.695</v>
      </c>
      <c r="H716">
        <f>G716*'Freq res'!$C$11/2</f>
        <v>-1.3236197926181679</v>
      </c>
      <c r="I716">
        <f>G716*'Freq res'!$E$11/2</f>
        <v>-0.5211101545740818</v>
      </c>
      <c r="J716">
        <f>$G$18+$G$7/$J$18*(-($A$18^2*'Phi(z,A)'!H705))</f>
        <v>2.553947520763397</v>
      </c>
      <c r="K716">
        <f t="shared" si="34"/>
        <v>12.857760008234214</v>
      </c>
    </row>
    <row r="717" spans="1:11" ht="12.75">
      <c r="A717">
        <v>0.696</v>
      </c>
      <c r="B717">
        <f>A717*'Freq res'!$C$11/2</f>
        <v>1.3255242815284098</v>
      </c>
      <c r="C717">
        <f>A717*'Freq res'!$E$11/2</f>
        <v>0.5218599533576417</v>
      </c>
      <c r="D717">
        <f>$G$18+$G$7/$J$18*($A$18^2*'Phi(z,A)'!H706)</f>
        <v>3.661270796586247</v>
      </c>
      <c r="E717">
        <f t="shared" si="32"/>
        <v>38.91075912554363</v>
      </c>
      <c r="G717">
        <f t="shared" si="33"/>
        <v>-0.696</v>
      </c>
      <c r="H717">
        <f>G717*'Freq res'!$C$11/2</f>
        <v>-1.3255242815284098</v>
      </c>
      <c r="I717">
        <f>G717*'Freq res'!$E$11/2</f>
        <v>-0.5218599533576417</v>
      </c>
      <c r="J717">
        <f>$G$18+$G$7/$J$18*(-($A$18^2*'Phi(z,A)'!H706))</f>
        <v>2.553337301835944</v>
      </c>
      <c r="K717">
        <f t="shared" si="34"/>
        <v>12.849916353129343</v>
      </c>
    </row>
    <row r="718" spans="1:11" ht="12.75">
      <c r="A718">
        <v>0.697</v>
      </c>
      <c r="B718">
        <f>A718*'Freq res'!$C$11/2</f>
        <v>1.3274287704386518</v>
      </c>
      <c r="C718">
        <f>A718*'Freq res'!$E$11/2</f>
        <v>0.5226097521412014</v>
      </c>
      <c r="D718">
        <f>$G$18+$G$7/$J$18*($A$18^2*'Phi(z,A)'!H707)</f>
        <v>3.661880306546152</v>
      </c>
      <c r="E718">
        <f t="shared" si="32"/>
        <v>38.93448284996681</v>
      </c>
      <c r="G718">
        <f t="shared" si="33"/>
        <v>-0.697</v>
      </c>
      <c r="H718">
        <f>G718*'Freq res'!$C$11/2</f>
        <v>-1.3274287704386518</v>
      </c>
      <c r="I718">
        <f>G718*'Freq res'!$E$11/2</f>
        <v>-0.5226097521412014</v>
      </c>
      <c r="J718">
        <f>$G$18+$G$7/$J$18*(-($A$18^2*'Phi(z,A)'!H707))</f>
        <v>2.5527277918760394</v>
      </c>
      <c r="K718">
        <f t="shared" si="34"/>
        <v>12.842086587530623</v>
      </c>
    </row>
    <row r="719" spans="1:11" ht="12.75">
      <c r="A719">
        <v>0.698</v>
      </c>
      <c r="B719">
        <f>A719*'Freq res'!$C$11/2</f>
        <v>1.3293332593488938</v>
      </c>
      <c r="C719">
        <f>A719*'Freq res'!$E$11/2</f>
        <v>0.5233595509247613</v>
      </c>
      <c r="D719">
        <f>$G$18+$G$7/$J$18*($A$18^2*'Phi(z,A)'!H708)</f>
        <v>3.6624891071089762</v>
      </c>
      <c r="E719">
        <f t="shared" si="32"/>
        <v>38.95819340180545</v>
      </c>
      <c r="G719">
        <f t="shared" si="33"/>
        <v>-0.698</v>
      </c>
      <c r="H719">
        <f>G719*'Freq res'!$C$11/2</f>
        <v>-1.3293332593488938</v>
      </c>
      <c r="I719">
        <f>G719*'Freq res'!$E$11/2</f>
        <v>-0.5233595509247613</v>
      </c>
      <c r="J719">
        <f>$G$18+$G$7/$J$18*(-($A$18^2*'Phi(z,A)'!H708))</f>
        <v>2.552118991313215</v>
      </c>
      <c r="K719">
        <f t="shared" si="34"/>
        <v>12.834270697388861</v>
      </c>
    </row>
    <row r="720" spans="1:11" ht="12.75">
      <c r="A720">
        <v>0.699</v>
      </c>
      <c r="B720">
        <f>A720*'Freq res'!$C$11/2</f>
        <v>1.3312377482591358</v>
      </c>
      <c r="C720">
        <f>A720*'Freq res'!$E$11/2</f>
        <v>0.5241093497083211</v>
      </c>
      <c r="D720">
        <f>$G$18+$G$7/$J$18*($A$18^2*'Phi(z,A)'!H709)</f>
        <v>3.663097197847342</v>
      </c>
      <c r="E720">
        <f t="shared" si="32"/>
        <v>38.98189072272702</v>
      </c>
      <c r="G720">
        <f t="shared" si="33"/>
        <v>-0.699</v>
      </c>
      <c r="H720">
        <f>G720*'Freq res'!$C$11/2</f>
        <v>-1.3312377482591358</v>
      </c>
      <c r="I720">
        <f>G720*'Freq res'!$E$11/2</f>
        <v>-0.5241093497083211</v>
      </c>
      <c r="J720">
        <f>$G$18+$G$7/$J$18*(-($A$18^2*'Phi(z,A)'!H709))</f>
        <v>2.5515109005748493</v>
      </c>
      <c r="K720">
        <f t="shared" si="34"/>
        <v>12.826468668655222</v>
      </c>
    </row>
    <row r="721" spans="1:11" ht="12.75">
      <c r="A721">
        <v>0.7</v>
      </c>
      <c r="B721">
        <f>A721*'Freq res'!$C$11/2</f>
        <v>1.3331422371693777</v>
      </c>
      <c r="C721">
        <f>A721*'Freq res'!$E$11/2</f>
        <v>0.524859148491881</v>
      </c>
      <c r="D721">
        <f>$G$18+$G$7/$J$18*($A$18^2*'Phi(z,A)'!H710)</f>
        <v>3.663704578336028</v>
      </c>
      <c r="E721">
        <f t="shared" si="32"/>
        <v>39.00557475444537</v>
      </c>
      <c r="G721">
        <f t="shared" si="33"/>
        <v>-0.7</v>
      </c>
      <c r="H721">
        <f>G721*'Freq res'!$C$11/2</f>
        <v>-1.3331422371693777</v>
      </c>
      <c r="I721">
        <f>G721*'Freq res'!$E$11/2</f>
        <v>-0.524859148491881</v>
      </c>
      <c r="J721">
        <f>$G$18+$G$7/$J$18*(-($A$18^2*'Phi(z,A)'!H710))</f>
        <v>2.5509035200861634</v>
      </c>
      <c r="K721">
        <f t="shared" si="34"/>
        <v>12.818680487281272</v>
      </c>
    </row>
    <row r="722" spans="1:11" ht="12.75">
      <c r="A722">
        <v>0.701</v>
      </c>
      <c r="B722">
        <f>A722*'Freq res'!$C$11/2</f>
        <v>1.3350467260796197</v>
      </c>
      <c r="C722">
        <f>A722*'Freq res'!$E$11/2</f>
        <v>0.5256089472754408</v>
      </c>
      <c r="D722">
        <f>$G$18+$G$7/$J$18*($A$18^2*'Phi(z,A)'!H711)</f>
        <v>3.664311248151966</v>
      </c>
      <c r="E722">
        <f t="shared" si="32"/>
        <v>39.02924543872105</v>
      </c>
      <c r="G722">
        <f t="shared" si="33"/>
        <v>-0.701</v>
      </c>
      <c r="H722">
        <f>G722*'Freq res'!$C$11/2</f>
        <v>-1.3350467260796197</v>
      </c>
      <c r="I722">
        <f>G722*'Freq res'!$E$11/2</f>
        <v>-0.5256089472754408</v>
      </c>
      <c r="J722">
        <f>$G$18+$G$7/$J$18*(-($A$18^2*'Phi(z,A)'!H711))</f>
        <v>2.5502968502702252</v>
      </c>
      <c r="K722">
        <f t="shared" si="34"/>
        <v>12.810906139219082</v>
      </c>
    </row>
    <row r="723" spans="1:11" ht="12.75">
      <c r="A723">
        <v>0.702</v>
      </c>
      <c r="B723">
        <f>A723*'Freq res'!$C$11/2</f>
        <v>1.3369512149898617</v>
      </c>
      <c r="C723">
        <f>A723*'Freq res'!$E$11/2</f>
        <v>0.5263587460590006</v>
      </c>
      <c r="D723">
        <f>$G$18+$G$7/$J$18*($A$18^2*'Phi(z,A)'!H712)</f>
        <v>3.664917206874246</v>
      </c>
      <c r="E723">
        <f t="shared" si="32"/>
        <v>39.05290271736193</v>
      </c>
      <c r="G723">
        <f t="shared" si="33"/>
        <v>-0.702</v>
      </c>
      <c r="H723">
        <f>G723*'Freq res'!$C$11/2</f>
        <v>-1.3369512149898617</v>
      </c>
      <c r="I723">
        <f>G723*'Freq res'!$E$11/2</f>
        <v>-0.5263587460590006</v>
      </c>
      <c r="J723">
        <f>$G$18+$G$7/$J$18*(-($A$18^2*'Phi(z,A)'!H712))</f>
        <v>2.5496908915479453</v>
      </c>
      <c r="K723">
        <f t="shared" si="34"/>
        <v>12.803145610421232</v>
      </c>
    </row>
    <row r="724" spans="1:11" ht="12.75">
      <c r="A724">
        <v>0.703</v>
      </c>
      <c r="B724">
        <f>A724*'Freq res'!$C$11/2</f>
        <v>1.3388557039001037</v>
      </c>
      <c r="C724">
        <f>A724*'Freq res'!$E$11/2</f>
        <v>0.5271085448425604</v>
      </c>
      <c r="D724">
        <f>$G$18+$G$7/$J$18*($A$18^2*'Phi(z,A)'!H713)</f>
        <v>3.6655224540841145</v>
      </c>
      <c r="E724">
        <f t="shared" si="32"/>
        <v>39.07654653222359</v>
      </c>
      <c r="G724">
        <f t="shared" si="33"/>
        <v>-0.703</v>
      </c>
      <c r="H724">
        <f>G724*'Freq res'!$C$11/2</f>
        <v>-1.3388557039001037</v>
      </c>
      <c r="I724">
        <f>G724*'Freq res'!$E$11/2</f>
        <v>-0.5271085448425604</v>
      </c>
      <c r="J724">
        <f>$G$18+$G$7/$J$18*(-($A$18^2*'Phi(z,A)'!H713))</f>
        <v>2.549085644338077</v>
      </c>
      <c r="K724">
        <f t="shared" si="34"/>
        <v>12.795398886840887</v>
      </c>
    </row>
    <row r="725" spans="1:11" ht="12.75">
      <c r="A725">
        <v>0.704</v>
      </c>
      <c r="B725">
        <f>A725*'Freq res'!$C$11/2</f>
        <v>1.3407601928103456</v>
      </c>
      <c r="C725">
        <f>A725*'Freq res'!$E$11/2</f>
        <v>0.5278583436261203</v>
      </c>
      <c r="D725">
        <f>$G$18+$G$7/$J$18*($A$18^2*'Phi(z,A)'!H714)</f>
        <v>3.666126989364975</v>
      </c>
      <c r="E725">
        <f aca="true" t="shared" si="35" ref="E725:E788">EXP(D725)</f>
        <v>39.10017682520974</v>
      </c>
      <c r="G725">
        <f aca="true" t="shared" si="36" ref="G725:G788">-A725</f>
        <v>-0.704</v>
      </c>
      <c r="H725">
        <f>G725*'Freq res'!$C$11/2</f>
        <v>-1.3407601928103456</v>
      </c>
      <c r="I725">
        <f>G725*'Freq res'!$E$11/2</f>
        <v>-0.5278583436261203</v>
      </c>
      <c r="J725">
        <f>$G$18+$G$7/$J$18*(-($A$18^2*'Phi(z,A)'!H714))</f>
        <v>2.5484811090572164</v>
      </c>
      <c r="K725">
        <f aca="true" t="shared" si="37" ref="K725:K788">EXP(J725)</f>
        <v>12.78766595443185</v>
      </c>
    </row>
    <row r="726" spans="1:11" ht="12.75">
      <c r="A726">
        <v>0.705</v>
      </c>
      <c r="B726">
        <f>A726*'Freq res'!$C$11/2</f>
        <v>1.3426646817205876</v>
      </c>
      <c r="C726">
        <f>A726*'Freq res'!$E$11/2</f>
        <v>0.5286081424096801</v>
      </c>
      <c r="D726">
        <f>$G$18+$G$7/$J$18*($A$18^2*'Phi(z,A)'!H715)</f>
        <v>3.6667308123023896</v>
      </c>
      <c r="E726">
        <f t="shared" si="35"/>
        <v>39.123793538272736</v>
      </c>
      <c r="G726">
        <f t="shared" si="36"/>
        <v>-0.705</v>
      </c>
      <c r="H726">
        <f>G726*'Freq res'!$C$11/2</f>
        <v>-1.3426646817205876</v>
      </c>
      <c r="I726">
        <f>G726*'Freq res'!$E$11/2</f>
        <v>-0.5286081424096801</v>
      </c>
      <c r="J726">
        <f>$G$18+$G$7/$J$18*(-($A$18^2*'Phi(z,A)'!H715))</f>
        <v>2.547877286119802</v>
      </c>
      <c r="K726">
        <f t="shared" si="37"/>
        <v>12.779946799148611</v>
      </c>
    </row>
    <row r="727" spans="1:11" ht="12.75">
      <c r="A727">
        <v>0.706</v>
      </c>
      <c r="B727">
        <f>A727*'Freq res'!$C$11/2</f>
        <v>1.3445691706308294</v>
      </c>
      <c r="C727">
        <f>A727*'Freq res'!$E$11/2</f>
        <v>0.52935794119324</v>
      </c>
      <c r="D727">
        <f>$G$18+$G$7/$J$18*($A$18^2*'Phi(z,A)'!H716)</f>
        <v>3.6673339224840777</v>
      </c>
      <c r="E727">
        <f t="shared" si="35"/>
        <v>39.14739661341395</v>
      </c>
      <c r="G727">
        <f t="shared" si="36"/>
        <v>-0.706</v>
      </c>
      <c r="H727">
        <f>G727*'Freq res'!$C$11/2</f>
        <v>-1.3445691706308294</v>
      </c>
      <c r="I727">
        <f>G727*'Freq res'!$E$11/2</f>
        <v>-0.52935794119324</v>
      </c>
      <c r="J727">
        <f>$G$18+$G$7/$J$18*(-($A$18^2*'Phi(z,A)'!H716))</f>
        <v>2.5472741759381137</v>
      </c>
      <c r="K727">
        <f t="shared" si="37"/>
        <v>12.772241406946423</v>
      </c>
    </row>
    <row r="728" spans="1:11" ht="12.75">
      <c r="A728">
        <v>0.707</v>
      </c>
      <c r="B728">
        <f>A728*'Freq res'!$C$11/2</f>
        <v>1.3464736595410713</v>
      </c>
      <c r="C728">
        <f>A728*'Freq res'!$E$11/2</f>
        <v>0.5301077399767997</v>
      </c>
      <c r="D728">
        <f>$G$18+$G$7/$J$18*($A$18^2*'Phi(z,A)'!H717)</f>
        <v>3.667936319499919</v>
      </c>
      <c r="E728">
        <f t="shared" si="35"/>
        <v>39.17098599268432</v>
      </c>
      <c r="G728">
        <f t="shared" si="36"/>
        <v>-0.707</v>
      </c>
      <c r="H728">
        <f>G728*'Freq res'!$C$11/2</f>
        <v>-1.3464736595410713</v>
      </c>
      <c r="I728">
        <f>G728*'Freq res'!$E$11/2</f>
        <v>-0.5301077399767997</v>
      </c>
      <c r="J728">
        <f>$G$18+$G$7/$J$18*(-($A$18^2*'Phi(z,A)'!H717))</f>
        <v>2.5466717789222724</v>
      </c>
      <c r="K728">
        <f t="shared" si="37"/>
        <v>12.764549763781314</v>
      </c>
    </row>
    <row r="729" spans="1:11" ht="12.75">
      <c r="A729">
        <v>0.708</v>
      </c>
      <c r="B729">
        <f>A729*'Freq res'!$C$11/2</f>
        <v>1.3483781484513133</v>
      </c>
      <c r="C729">
        <f>A729*'Freq res'!$E$11/2</f>
        <v>0.5308575387603596</v>
      </c>
      <c r="D729">
        <f>$G$18+$G$7/$J$18*($A$18^2*'Phi(z,A)'!H718)</f>
        <v>3.6685380029419514</v>
      </c>
      <c r="E729">
        <f t="shared" si="35"/>
        <v>39.19456161818471</v>
      </c>
      <c r="G729">
        <f t="shared" si="36"/>
        <v>-0.708</v>
      </c>
      <c r="H729">
        <f>G729*'Freq res'!$C$11/2</f>
        <v>-1.3483781484513133</v>
      </c>
      <c r="I729">
        <f>G729*'Freq res'!$E$11/2</f>
        <v>-0.5308575387603596</v>
      </c>
      <c r="J729">
        <f>$G$18+$G$7/$J$18*(-($A$18^2*'Phi(z,A)'!H718))</f>
        <v>2.54607009548024</v>
      </c>
      <c r="K729">
        <f t="shared" si="37"/>
        <v>12.75687185561019</v>
      </c>
    </row>
    <row r="730" spans="1:11" ht="12.75">
      <c r="A730">
        <v>0.709</v>
      </c>
      <c r="B730">
        <f>A730*'Freq res'!$C$11/2</f>
        <v>1.3502826373615553</v>
      </c>
      <c r="C730">
        <f>A730*'Freq res'!$E$11/2</f>
        <v>0.5316073375439194</v>
      </c>
      <c r="D730">
        <f>$G$18+$G$7/$J$18*($A$18^2*'Phi(z,A)'!H719)</f>
        <v>3.669138972404374</v>
      </c>
      <c r="E730">
        <f t="shared" si="35"/>
        <v>39.21812343206645</v>
      </c>
      <c r="G730">
        <f t="shared" si="36"/>
        <v>-0.709</v>
      </c>
      <c r="H730">
        <f>G730*'Freq res'!$C$11/2</f>
        <v>-1.3502826373615553</v>
      </c>
      <c r="I730">
        <f>G730*'Freq res'!$E$11/2</f>
        <v>-0.5316073375439194</v>
      </c>
      <c r="J730">
        <f>$G$18+$G$7/$J$18*(-($A$18^2*'Phi(z,A)'!H719))</f>
        <v>2.5454691260178173</v>
      </c>
      <c r="K730">
        <f t="shared" si="37"/>
        <v>12.749207668390833</v>
      </c>
    </row>
    <row r="731" spans="1:11" ht="12.75">
      <c r="A731">
        <v>0.71</v>
      </c>
      <c r="B731">
        <f>A731*'Freq res'!$C$11/2</f>
        <v>1.3521871262717973</v>
      </c>
      <c r="C731">
        <f>A731*'Freq res'!$E$11/2</f>
        <v>0.5323571363274793</v>
      </c>
      <c r="D731">
        <f>$G$18+$G$7/$J$18*($A$18^2*'Phi(z,A)'!H720)</f>
        <v>3.669739227483546</v>
      </c>
      <c r="E731">
        <f t="shared" si="35"/>
        <v>39.241671376531734</v>
      </c>
      <c r="G731">
        <f t="shared" si="36"/>
        <v>-0.71</v>
      </c>
      <c r="H731">
        <f>G731*'Freq res'!$C$11/2</f>
        <v>-1.3521871262717973</v>
      </c>
      <c r="I731">
        <f>G731*'Freq res'!$E$11/2</f>
        <v>-0.5323571363274793</v>
      </c>
      <c r="J731">
        <f>$G$18+$G$7/$J$18*(-($A$18^2*'Phi(z,A)'!H720))</f>
        <v>2.5448688709386453</v>
      </c>
      <c r="K731">
        <f t="shared" si="37"/>
        <v>12.741557188082005</v>
      </c>
    </row>
    <row r="732" spans="1:11" ht="12.75">
      <c r="A732">
        <v>0.711</v>
      </c>
      <c r="B732">
        <f>A732*'Freq res'!$C$11/2</f>
        <v>1.3540916151820392</v>
      </c>
      <c r="C732">
        <f>A732*'Freq res'!$E$11/2</f>
        <v>0.5331069351110391</v>
      </c>
      <c r="D732">
        <f>$G$18+$G$7/$J$18*($A$18^2*'Phi(z,A)'!H721)</f>
        <v>3.670338767777987</v>
      </c>
      <c r="E732">
        <f t="shared" si="35"/>
        <v>39.26520539383407</v>
      </c>
      <c r="G732">
        <f t="shared" si="36"/>
        <v>-0.711</v>
      </c>
      <c r="H732">
        <f>G732*'Freq res'!$C$11/2</f>
        <v>-1.3540916151820392</v>
      </c>
      <c r="I732">
        <f>G732*'Freq res'!$E$11/2</f>
        <v>-0.5331069351110391</v>
      </c>
      <c r="J732">
        <f>$G$18+$G$7/$J$18*(-($A$18^2*'Phi(z,A)'!H721))</f>
        <v>2.5442693306442044</v>
      </c>
      <c r="K732">
        <f t="shared" si="37"/>
        <v>12.733920400643473</v>
      </c>
    </row>
    <row r="733" spans="1:11" ht="12.75">
      <c r="A733">
        <v>0.712</v>
      </c>
      <c r="B733">
        <f>A733*'Freq res'!$C$11/2</f>
        <v>1.3559961040922812</v>
      </c>
      <c r="C733">
        <f>A733*'Freq res'!$E$11/2</f>
        <v>0.533856733894599</v>
      </c>
      <c r="D733">
        <f>$G$18+$G$7/$J$18*($A$18^2*'Phi(z,A)'!H722)</f>
        <v>3.6709375928883783</v>
      </c>
      <c r="E733">
        <f t="shared" si="35"/>
        <v>39.28872542627874</v>
      </c>
      <c r="G733">
        <f t="shared" si="36"/>
        <v>-0.712</v>
      </c>
      <c r="H733">
        <f>G733*'Freq res'!$C$11/2</f>
        <v>-1.3559961040922812</v>
      </c>
      <c r="I733">
        <f>G733*'Freq res'!$E$11/2</f>
        <v>-0.533856733894599</v>
      </c>
      <c r="J733">
        <f>$G$18+$G$7/$J$18*(-($A$18^2*'Phi(z,A)'!H722))</f>
        <v>2.543670505533813</v>
      </c>
      <c r="K733">
        <f t="shared" si="37"/>
        <v>12.72629729203607</v>
      </c>
    </row>
    <row r="734" spans="1:11" ht="12.75">
      <c r="A734">
        <v>0.713</v>
      </c>
      <c r="B734">
        <f>A734*'Freq res'!$C$11/2</f>
        <v>1.3579005930025232</v>
      </c>
      <c r="C734">
        <f>A734*'Freq res'!$E$11/2</f>
        <v>0.5346065326781587</v>
      </c>
      <c r="D734">
        <f>$G$18+$G$7/$J$18*($A$18^2*'Phi(z,A)'!H723)</f>
        <v>3.671535702417563</v>
      </c>
      <c r="E734">
        <f t="shared" si="35"/>
        <v>39.31223141622328</v>
      </c>
      <c r="G734">
        <f t="shared" si="36"/>
        <v>-0.713</v>
      </c>
      <c r="H734">
        <f>G734*'Freq res'!$C$11/2</f>
        <v>-1.3579005930025232</v>
      </c>
      <c r="I734">
        <f>G734*'Freq res'!$E$11/2</f>
        <v>-0.5346065326781587</v>
      </c>
      <c r="J734">
        <f>$G$18+$G$7/$J$18*(-($A$18^2*'Phi(z,A)'!H723))</f>
        <v>2.543072396004628</v>
      </c>
      <c r="K734">
        <f t="shared" si="37"/>
        <v>12.71868784822174</v>
      </c>
    </row>
    <row r="735" spans="1:11" ht="12.75">
      <c r="A735">
        <v>0.714</v>
      </c>
      <c r="B735">
        <f>A735*'Freq res'!$C$11/2</f>
        <v>1.3598050819127652</v>
      </c>
      <c r="C735">
        <f>A735*'Freq res'!$E$11/2</f>
        <v>0.5353563314617186</v>
      </c>
      <c r="D735">
        <f>$G$18+$G$7/$J$18*($A$18^2*'Phi(z,A)'!H724)</f>
        <v>3.6721330959705476</v>
      </c>
      <c r="E735">
        <f t="shared" si="35"/>
        <v>39.33572330607788</v>
      </c>
      <c r="G735">
        <f t="shared" si="36"/>
        <v>-0.714</v>
      </c>
      <c r="H735">
        <f>G735*'Freq res'!$C$11/2</f>
        <v>-1.3598050819127652</v>
      </c>
      <c r="I735">
        <f>G735*'Freq res'!$E$11/2</f>
        <v>-0.5353563314617186</v>
      </c>
      <c r="J735">
        <f>$G$18+$G$7/$J$18*(-($A$18^2*'Phi(z,A)'!H724))</f>
        <v>2.542475002451644</v>
      </c>
      <c r="K735">
        <f t="shared" si="37"/>
        <v>12.71109205516359</v>
      </c>
    </row>
    <row r="736" spans="1:11" ht="12.75">
      <c r="A736">
        <v>0.715</v>
      </c>
      <c r="B736">
        <f>A736*'Freq res'!$C$11/2</f>
        <v>1.3617095708230071</v>
      </c>
      <c r="C736">
        <f>A736*'Freq res'!$E$11/2</f>
        <v>0.5361061302452784</v>
      </c>
      <c r="D736">
        <f>$G$18+$G$7/$J$18*($A$18^2*'Phi(z,A)'!H725)</f>
        <v>3.672729773154499</v>
      </c>
      <c r="E736">
        <f t="shared" si="35"/>
        <v>39.35920103830587</v>
      </c>
      <c r="G736">
        <f t="shared" si="36"/>
        <v>-0.715</v>
      </c>
      <c r="H736">
        <f>G736*'Freq res'!$C$11/2</f>
        <v>-1.3617095708230071</v>
      </c>
      <c r="I736">
        <f>G736*'Freq res'!$E$11/2</f>
        <v>-0.5361061302452784</v>
      </c>
      <c r="J736">
        <f>$G$18+$G$7/$J$18*(-($A$18^2*'Phi(z,A)'!H725))</f>
        <v>2.5418783252676924</v>
      </c>
      <c r="K736">
        <f t="shared" si="37"/>
        <v>12.703509898825965</v>
      </c>
    </row>
    <row r="737" spans="1:11" ht="12.75">
      <c r="A737">
        <v>0.716</v>
      </c>
      <c r="B737">
        <f>A737*'Freq res'!$C$11/2</f>
        <v>1.3636140597332491</v>
      </c>
      <c r="C737">
        <f>A737*'Freq res'!$E$11/2</f>
        <v>0.5368559290288383</v>
      </c>
      <c r="D737">
        <f>$G$18+$G$7/$J$18*($A$18^2*'Phi(z,A)'!H726)</f>
        <v>3.67332573357875</v>
      </c>
      <c r="E737">
        <f t="shared" si="35"/>
        <v>39.382664555424185</v>
      </c>
      <c r="G737">
        <f t="shared" si="36"/>
        <v>-0.716</v>
      </c>
      <c r="H737">
        <f>G737*'Freq res'!$C$11/2</f>
        <v>-1.3636140597332491</v>
      </c>
      <c r="I737">
        <f>G737*'Freq res'!$E$11/2</f>
        <v>-0.5368559290288383</v>
      </c>
      <c r="J737">
        <f>$G$18+$G$7/$J$18*(-($A$18^2*'Phi(z,A)'!H726))</f>
        <v>2.5412823648434415</v>
      </c>
      <c r="K737">
        <f t="shared" si="37"/>
        <v>12.695941365174457</v>
      </c>
    </row>
    <row r="738" spans="1:11" ht="12.75">
      <c r="A738">
        <v>0.717</v>
      </c>
      <c r="B738">
        <f>A738*'Freq res'!$C$11/2</f>
        <v>1.365518548643491</v>
      </c>
      <c r="C738">
        <f>A738*'Freq res'!$E$11/2</f>
        <v>0.5376057278123981</v>
      </c>
      <c r="D738">
        <f>$G$18+$G$7/$J$18*($A$18^2*'Phi(z,A)'!H727)</f>
        <v>3.673920976854795</v>
      </c>
      <c r="E738">
        <f t="shared" si="35"/>
        <v>39.40611380000376</v>
      </c>
      <c r="G738">
        <f t="shared" si="36"/>
        <v>-0.717</v>
      </c>
      <c r="H738">
        <f>G738*'Freq res'!$C$11/2</f>
        <v>-1.365518548643491</v>
      </c>
      <c r="I738">
        <f>G738*'Freq res'!$E$11/2</f>
        <v>-0.5376057278123981</v>
      </c>
      <c r="J738">
        <f>$G$18+$G$7/$J$18*(-($A$18^2*'Phi(z,A)'!H727))</f>
        <v>2.5406871215673963</v>
      </c>
      <c r="K738">
        <f t="shared" si="37"/>
        <v>12.688386440175995</v>
      </c>
    </row>
    <row r="739" spans="1:11" ht="12.75">
      <c r="A739">
        <v>0.718</v>
      </c>
      <c r="B739">
        <f>A739*'Freq res'!$C$11/2</f>
        <v>1.367423037553733</v>
      </c>
      <c r="C739">
        <f>A739*'Freq res'!$E$11/2</f>
        <v>0.5383555265959579</v>
      </c>
      <c r="D739">
        <f>$G$18+$G$7/$J$18*($A$18^2*'Phi(z,A)'!H728)</f>
        <v>3.674515502596294</v>
      </c>
      <c r="E739">
        <f t="shared" si="35"/>
        <v>39.42954871467002</v>
      </c>
      <c r="G739">
        <f t="shared" si="36"/>
        <v>-0.718</v>
      </c>
      <c r="H739">
        <f>G739*'Freq res'!$C$11/2</f>
        <v>-1.367423037553733</v>
      </c>
      <c r="I739">
        <f>G739*'Freq res'!$E$11/2</f>
        <v>-0.5383555265959579</v>
      </c>
      <c r="J739">
        <f>$G$18+$G$7/$J$18*(-($A$18^2*'Phi(z,A)'!H728))</f>
        <v>2.5400925958258975</v>
      </c>
      <c r="K739">
        <f t="shared" si="37"/>
        <v>12.680845109798874</v>
      </c>
    </row>
    <row r="740" spans="1:11" ht="12.75">
      <c r="A740">
        <v>0.719</v>
      </c>
      <c r="B740">
        <f>A740*'Freq res'!$C$11/2</f>
        <v>1.369327526463975</v>
      </c>
      <c r="C740">
        <f>A740*'Freq res'!$E$11/2</f>
        <v>0.5391053253795177</v>
      </c>
      <c r="D740">
        <f>$G$18+$G$7/$J$18*($A$18^2*'Phi(z,A)'!H729)</f>
        <v>3.6751093104190704</v>
      </c>
      <c r="E740">
        <f t="shared" si="35"/>
        <v>39.45296924210336</v>
      </c>
      <c r="G740">
        <f t="shared" si="36"/>
        <v>-0.719</v>
      </c>
      <c r="H740">
        <f>G740*'Freq res'!$C$11/2</f>
        <v>-1.369327526463975</v>
      </c>
      <c r="I740">
        <f>G740*'Freq res'!$E$11/2</f>
        <v>-0.5391053253795177</v>
      </c>
      <c r="J740">
        <f>$G$18+$G$7/$J$18*(-($A$18^2*'Phi(z,A)'!H729))</f>
        <v>2.539498788003121</v>
      </c>
      <c r="K740">
        <f t="shared" si="37"/>
        <v>12.67331736001281</v>
      </c>
    </row>
    <row r="741" spans="1:11" ht="12.75">
      <c r="A741">
        <v>0.72</v>
      </c>
      <c r="B741">
        <f>A741*'Freq res'!$C$11/2</f>
        <v>1.371232015374217</v>
      </c>
      <c r="C741">
        <f>A741*'Freq res'!$E$11/2</f>
        <v>0.5398551241630776</v>
      </c>
      <c r="D741">
        <f>$G$18+$G$7/$J$18*($A$18^2*'Phi(z,A)'!H730)</f>
        <v>3.6757023999411125</v>
      </c>
      <c r="E741">
        <f t="shared" si="35"/>
        <v>39.47637532503946</v>
      </c>
      <c r="G741">
        <f t="shared" si="36"/>
        <v>-0.72</v>
      </c>
      <c r="H741">
        <f>G741*'Freq res'!$C$11/2</f>
        <v>-1.371232015374217</v>
      </c>
      <c r="I741">
        <f>G741*'Freq res'!$E$11/2</f>
        <v>-0.5398551241630776</v>
      </c>
      <c r="J741">
        <f>$G$18+$G$7/$J$18*(-($A$18^2*'Phi(z,A)'!H730))</f>
        <v>2.538905698481079</v>
      </c>
      <c r="K741">
        <f t="shared" si="37"/>
        <v>12.665803176789003</v>
      </c>
    </row>
    <row r="742" spans="1:11" ht="12.75">
      <c r="A742">
        <v>0.721</v>
      </c>
      <c r="B742">
        <f>A742*'Freq res'!$C$11/2</f>
        <v>1.373136504284459</v>
      </c>
      <c r="C742">
        <f>A742*'Freq res'!$E$11/2</f>
        <v>0.5406049229466374</v>
      </c>
      <c r="D742">
        <f>$G$18+$G$7/$J$18*($A$18^2*'Phi(z,A)'!H731)</f>
        <v>3.6762947707825746</v>
      </c>
      <c r="E742">
        <f t="shared" si="35"/>
        <v>39.49976690626995</v>
      </c>
      <c r="G742">
        <f t="shared" si="36"/>
        <v>-0.721</v>
      </c>
      <c r="H742">
        <f>G742*'Freq res'!$C$11/2</f>
        <v>-1.373136504284459</v>
      </c>
      <c r="I742">
        <f>G742*'Freq res'!$E$11/2</f>
        <v>-0.5406049229466374</v>
      </c>
      <c r="J742">
        <f>$G$18+$G$7/$J$18*(-($A$18^2*'Phi(z,A)'!H731))</f>
        <v>2.538313327639617</v>
      </c>
      <c r="K742">
        <f t="shared" si="37"/>
        <v>12.658302546100163</v>
      </c>
    </row>
    <row r="743" spans="1:11" ht="12.75">
      <c r="A743">
        <v>0.722</v>
      </c>
      <c r="B743">
        <f>A743*'Freq res'!$C$11/2</f>
        <v>1.375040993194701</v>
      </c>
      <c r="C743">
        <f>A743*'Freq res'!$E$11/2</f>
        <v>0.5413547217301973</v>
      </c>
      <c r="D743">
        <f>$G$18+$G$7/$J$18*($A$18^2*'Phi(z,A)'!H732)</f>
        <v>3.676886422565776</v>
      </c>
      <c r="E743">
        <f t="shared" si="35"/>
        <v>39.523143928642625</v>
      </c>
      <c r="G743">
        <f t="shared" si="36"/>
        <v>-0.722</v>
      </c>
      <c r="H743">
        <f>G743*'Freq res'!$C$11/2</f>
        <v>-1.375040993194701</v>
      </c>
      <c r="I743">
        <f>G743*'Freq res'!$E$11/2</f>
        <v>-0.5413547217301973</v>
      </c>
      <c r="J743">
        <f>$G$18+$G$7/$J$18*(-($A$18^2*'Phi(z,A)'!H732))</f>
        <v>2.5377216758564156</v>
      </c>
      <c r="K743">
        <f t="shared" si="37"/>
        <v>12.650815453920588</v>
      </c>
    </row>
    <row r="744" spans="1:11" ht="12.75">
      <c r="A744">
        <v>0.723</v>
      </c>
      <c r="B744">
        <f>A744*'Freq res'!$C$11/2</f>
        <v>1.376945482104943</v>
      </c>
      <c r="C744">
        <f>A744*'Freq res'!$E$11/2</f>
        <v>0.542104520513757</v>
      </c>
      <c r="D744">
        <f>$G$18+$G$7/$J$18*($A$18^2*'Phi(z,A)'!H733)</f>
        <v>3.6774773549152022</v>
      </c>
      <c r="E744">
        <f t="shared" si="35"/>
        <v>39.546506335062105</v>
      </c>
      <c r="G744">
        <f t="shared" si="36"/>
        <v>-0.723</v>
      </c>
      <c r="H744">
        <f>G744*'Freq res'!$C$11/2</f>
        <v>-1.376945482104943</v>
      </c>
      <c r="I744">
        <f>G744*'Freq res'!$E$11/2</f>
        <v>-0.542104520513757</v>
      </c>
      <c r="J744">
        <f>$G$18+$G$7/$J$18*(-($A$18^2*'Phi(z,A)'!H733))</f>
        <v>2.537130743506989</v>
      </c>
      <c r="K744">
        <f t="shared" si="37"/>
        <v>12.643341886226183</v>
      </c>
    </row>
    <row r="745" spans="1:11" ht="12.75">
      <c r="A745">
        <v>0.724</v>
      </c>
      <c r="B745">
        <f>A745*'Freq res'!$C$11/2</f>
        <v>1.378849971015185</v>
      </c>
      <c r="C745">
        <f>A745*'Freq res'!$E$11/2</f>
        <v>0.5428543192973169</v>
      </c>
      <c r="D745">
        <f>$G$18+$G$7/$J$18*($A$18^2*'Phi(z,A)'!H734)</f>
        <v>3.6780675674575054</v>
      </c>
      <c r="E745">
        <f t="shared" si="35"/>
        <v>39.569854068490116</v>
      </c>
      <c r="G745">
        <f t="shared" si="36"/>
        <v>-0.724</v>
      </c>
      <c r="H745">
        <f>G745*'Freq res'!$C$11/2</f>
        <v>-1.378849971015185</v>
      </c>
      <c r="I745">
        <f>G745*'Freq res'!$E$11/2</f>
        <v>-0.5428543192973169</v>
      </c>
      <c r="J745">
        <f>$G$18+$G$7/$J$18*(-($A$18^2*'Phi(z,A)'!H734))</f>
        <v>2.536540530964686</v>
      </c>
      <c r="K745">
        <f t="shared" si="37"/>
        <v>12.635881828994536</v>
      </c>
    </row>
    <row r="746" spans="1:11" ht="12.75">
      <c r="A746">
        <v>0.725</v>
      </c>
      <c r="B746">
        <f>A746*'Freq res'!$C$11/2</f>
        <v>1.380754459925427</v>
      </c>
      <c r="C746">
        <f>A746*'Freq res'!$E$11/2</f>
        <v>0.5436041180808767</v>
      </c>
      <c r="D746">
        <f>$G$18+$G$7/$J$18*($A$18^2*'Phi(z,A)'!H735)</f>
        <v>3.6786570598215036</v>
      </c>
      <c r="E746">
        <f t="shared" si="35"/>
        <v>39.59318707194601</v>
      </c>
      <c r="G746">
        <f t="shared" si="36"/>
        <v>-0.725</v>
      </c>
      <c r="H746">
        <f>G746*'Freq res'!$C$11/2</f>
        <v>-1.380754459925427</v>
      </c>
      <c r="I746">
        <f>G746*'Freq res'!$E$11/2</f>
        <v>-0.5436041180808767</v>
      </c>
      <c r="J746">
        <f>$G$18+$G$7/$J$18*(-($A$18^2*'Phi(z,A)'!H735))</f>
        <v>2.535951038600688</v>
      </c>
      <c r="K746">
        <f t="shared" si="37"/>
        <v>12.628435268204964</v>
      </c>
    </row>
    <row r="747" spans="1:11" ht="12.75">
      <c r="A747">
        <v>0.726</v>
      </c>
      <c r="B747">
        <f>A747*'Freq res'!$C$11/2</f>
        <v>1.3826589488356689</v>
      </c>
      <c r="C747">
        <f>A747*'Freq res'!$E$11/2</f>
        <v>0.5443539168644366</v>
      </c>
      <c r="D747">
        <f>$G$18+$G$7/$J$18*($A$18^2*'Phi(z,A)'!H736)</f>
        <v>3.6792458316381826</v>
      </c>
      <c r="E747">
        <f t="shared" si="35"/>
        <v>39.61650528850723</v>
      </c>
      <c r="G747">
        <f t="shared" si="36"/>
        <v>-0.726</v>
      </c>
      <c r="H747">
        <f>G747*'Freq res'!$C$11/2</f>
        <v>-1.3826589488356689</v>
      </c>
      <c r="I747">
        <f>G747*'Freq res'!$E$11/2</f>
        <v>-0.5443539168644366</v>
      </c>
      <c r="J747">
        <f>$G$18+$G$7/$J$18*(-($A$18^2*'Phi(z,A)'!H736))</f>
        <v>2.5353622667840088</v>
      </c>
      <c r="K747">
        <f t="shared" si="37"/>
        <v>12.62100218983854</v>
      </c>
    </row>
    <row r="748" spans="1:11" ht="12.75">
      <c r="A748">
        <v>0.727</v>
      </c>
      <c r="B748">
        <f>A748*'Freq res'!$C$11/2</f>
        <v>1.3845634377459108</v>
      </c>
      <c r="C748">
        <f>A748*'Freq res'!$E$11/2</f>
        <v>0.5451037156479964</v>
      </c>
      <c r="D748">
        <f>$G$18+$G$7/$J$18*($A$18^2*'Phi(z,A)'!H737)</f>
        <v>3.679833882540696</v>
      </c>
      <c r="E748">
        <f t="shared" si="35"/>
        <v>39.63980866130973</v>
      </c>
      <c r="G748">
        <f t="shared" si="36"/>
        <v>-0.727</v>
      </c>
      <c r="H748">
        <f>G748*'Freq res'!$C$11/2</f>
        <v>-1.3845634377459108</v>
      </c>
      <c r="I748">
        <f>G748*'Freq res'!$E$11/2</f>
        <v>-0.5451037156479964</v>
      </c>
      <c r="J748">
        <f>$G$18+$G$7/$J$18*(-($A$18^2*'Phi(z,A)'!H737))</f>
        <v>2.5347742158814954</v>
      </c>
      <c r="K748">
        <f t="shared" si="37"/>
        <v>12.61358257987816</v>
      </c>
    </row>
    <row r="749" spans="1:11" ht="12.75">
      <c r="A749">
        <v>0.728</v>
      </c>
      <c r="B749">
        <f>A749*'Freq res'!$C$11/2</f>
        <v>1.3864679266561528</v>
      </c>
      <c r="C749">
        <f>A749*'Freq res'!$E$11/2</f>
        <v>0.5458535144315562</v>
      </c>
      <c r="D749">
        <f>$G$18+$G$7/$J$18*($A$18^2*'Phi(z,A)'!H738)</f>
        <v>3.6804212121643647</v>
      </c>
      <c r="E749">
        <f t="shared" si="35"/>
        <v>39.66309713354844</v>
      </c>
      <c r="G749">
        <f t="shared" si="36"/>
        <v>-0.728</v>
      </c>
      <c r="H749">
        <f>G749*'Freq res'!$C$11/2</f>
        <v>-1.3864679266561528</v>
      </c>
      <c r="I749">
        <f>G749*'Freq res'!$E$11/2</f>
        <v>-0.5458535144315562</v>
      </c>
      <c r="J749">
        <f>$G$18+$G$7/$J$18*(-($A$18^2*'Phi(z,A)'!H738))</f>
        <v>2.5341868862578267</v>
      </c>
      <c r="K749">
        <f t="shared" si="37"/>
        <v>12.606176424308588</v>
      </c>
    </row>
    <row r="750" spans="1:11" ht="12.75">
      <c r="A750">
        <v>0.729</v>
      </c>
      <c r="B750">
        <f>A750*'Freq res'!$C$11/2</f>
        <v>1.3883724155663948</v>
      </c>
      <c r="C750">
        <f>A750*'Freq res'!$E$11/2</f>
        <v>0.546603313215116</v>
      </c>
      <c r="D750">
        <f>$G$18+$G$7/$J$18*($A$18^2*'Phi(z,A)'!H739)</f>
        <v>3.681007820146677</v>
      </c>
      <c r="E750">
        <f t="shared" si="35"/>
        <v>39.686370648477634</v>
      </c>
      <c r="G750">
        <f t="shared" si="36"/>
        <v>-0.729</v>
      </c>
      <c r="H750">
        <f>G750*'Freq res'!$C$11/2</f>
        <v>-1.3883724155663948</v>
      </c>
      <c r="I750">
        <f>G750*'Freq res'!$E$11/2</f>
        <v>-0.546603313215116</v>
      </c>
      <c r="J750">
        <f>$G$18+$G$7/$J$18*(-($A$18^2*'Phi(z,A)'!H739))</f>
        <v>2.5336002782755145</v>
      </c>
      <c r="K750">
        <f t="shared" si="37"/>
        <v>12.598783709116514</v>
      </c>
    </row>
    <row r="751" spans="1:11" ht="12.75">
      <c r="A751">
        <v>0.73</v>
      </c>
      <c r="B751">
        <f>A751*'Freq res'!$C$11/2</f>
        <v>1.3902769044766368</v>
      </c>
      <c r="C751">
        <f>A751*'Freq res'!$E$11/2</f>
        <v>0.5473531119986759</v>
      </c>
      <c r="D751">
        <f>$G$18+$G$7/$J$18*($A$18^2*'Phi(z,A)'!H740)</f>
        <v>3.6815937061272908</v>
      </c>
      <c r="E751">
        <f t="shared" si="35"/>
        <v>39.70962914941152</v>
      </c>
      <c r="G751">
        <f t="shared" si="36"/>
        <v>-0.73</v>
      </c>
      <c r="H751">
        <f>G751*'Freq res'!$C$11/2</f>
        <v>-1.3902769044766368</v>
      </c>
      <c r="I751">
        <f>G751*'Freq res'!$E$11/2</f>
        <v>-0.5473531119986759</v>
      </c>
      <c r="J751">
        <f>$G$18+$G$7/$J$18*(-($A$18^2*'Phi(z,A)'!H740))</f>
        <v>2.5330143922949007</v>
      </c>
      <c r="K751">
        <f t="shared" si="37"/>
        <v>12.591404420290578</v>
      </c>
    </row>
    <row r="752" spans="1:11" ht="12.75">
      <c r="A752">
        <v>0.731</v>
      </c>
      <c r="B752">
        <f>A752*'Freq res'!$C$11/2</f>
        <v>1.3921813933868787</v>
      </c>
      <c r="C752">
        <f>A752*'Freq res'!$E$11/2</f>
        <v>0.5481029107822357</v>
      </c>
      <c r="D752">
        <f>$G$18+$G$7/$J$18*($A$18^2*'Phi(z,A)'!H741)</f>
        <v>3.6821788697480318</v>
      </c>
      <c r="E752">
        <f t="shared" si="35"/>
        <v>39.73287257972455</v>
      </c>
      <c r="G752">
        <f t="shared" si="36"/>
        <v>-0.731</v>
      </c>
      <c r="H752">
        <f>G752*'Freq res'!$C$11/2</f>
        <v>-1.3921813933868787</v>
      </c>
      <c r="I752">
        <f>G752*'Freq res'!$E$11/2</f>
        <v>-0.5481029107822357</v>
      </c>
      <c r="J752">
        <f>$G$18+$G$7/$J$18*(-($A$18^2*'Phi(z,A)'!H741))</f>
        <v>2.5324292286741596</v>
      </c>
      <c r="K752">
        <f t="shared" si="37"/>
        <v>12.584038543821443</v>
      </c>
    </row>
    <row r="753" spans="1:11" ht="12.75">
      <c r="A753">
        <v>0.732</v>
      </c>
      <c r="B753">
        <f>A753*'Freq res'!$C$11/2</f>
        <v>1.3940858822971207</v>
      </c>
      <c r="C753">
        <f>A753*'Freq res'!$E$11/2</f>
        <v>0.5488527095657956</v>
      </c>
      <c r="D753">
        <f>$G$18+$G$7/$J$18*($A$18^2*'Phi(z,A)'!H742)</f>
        <v>3.6827633106528945</v>
      </c>
      <c r="E753">
        <f t="shared" si="35"/>
        <v>39.75610088285191</v>
      </c>
      <c r="G753">
        <f t="shared" si="36"/>
        <v>-0.732</v>
      </c>
      <c r="H753">
        <f>G753*'Freq res'!$C$11/2</f>
        <v>-1.3940858822971207</v>
      </c>
      <c r="I753">
        <f>G753*'Freq res'!$E$11/2</f>
        <v>-0.5488527095657956</v>
      </c>
      <c r="J753">
        <f>$G$18+$G$7/$J$18*(-($A$18^2*'Phi(z,A)'!H742))</f>
        <v>2.531844787769297</v>
      </c>
      <c r="K753">
        <f t="shared" si="37"/>
        <v>12.576686065701828</v>
      </c>
    </row>
    <row r="754" spans="1:11" ht="12.75">
      <c r="A754">
        <v>0.733</v>
      </c>
      <c r="B754">
        <f>A754*'Freq res'!$C$11/2</f>
        <v>1.3959903712073627</v>
      </c>
      <c r="C754">
        <f>A754*'Freq res'!$E$11/2</f>
        <v>0.5496025083493553</v>
      </c>
      <c r="D754">
        <f>$G$18+$G$7/$J$18*($A$18^2*'Phi(z,A)'!H743)</f>
        <v>3.6833470284880443</v>
      </c>
      <c r="E754">
        <f t="shared" si="35"/>
        <v>39.77931400229005</v>
      </c>
      <c r="G754">
        <f t="shared" si="36"/>
        <v>-0.733</v>
      </c>
      <c r="H754">
        <f>G754*'Freq res'!$C$11/2</f>
        <v>-1.3959903712073627</v>
      </c>
      <c r="I754">
        <f>G754*'Freq res'!$E$11/2</f>
        <v>-0.5496025083493553</v>
      </c>
      <c r="J754">
        <f>$G$18+$G$7/$J$18*(-($A$18^2*'Phi(z,A)'!H743))</f>
        <v>2.531261069934147</v>
      </c>
      <c r="K754">
        <f t="shared" si="37"/>
        <v>12.56934697192655</v>
      </c>
    </row>
    <row r="755" spans="1:11" ht="12.75">
      <c r="A755">
        <v>0.734</v>
      </c>
      <c r="B755">
        <f>A755*'Freq res'!$C$11/2</f>
        <v>1.3978948601176047</v>
      </c>
      <c r="C755">
        <f>A755*'Freq res'!$E$11/2</f>
        <v>0.5503523071329152</v>
      </c>
      <c r="D755">
        <f>$G$18+$G$7/$J$18*($A$18^2*'Phi(z,A)'!H744)</f>
        <v>3.683930022901814</v>
      </c>
      <c r="E755">
        <f t="shared" si="35"/>
        <v>39.80251188159695</v>
      </c>
      <c r="G755">
        <f t="shared" si="36"/>
        <v>-0.734</v>
      </c>
      <c r="H755">
        <f>G755*'Freq res'!$C$11/2</f>
        <v>-1.3978948601176047</v>
      </c>
      <c r="I755">
        <f>G755*'Freq res'!$E$11/2</f>
        <v>-0.5503523071329152</v>
      </c>
      <c r="J755">
        <f>$G$18+$G$7/$J$18*(-($A$18^2*'Phi(z,A)'!H744))</f>
        <v>2.5306780755203775</v>
      </c>
      <c r="K755">
        <f t="shared" si="37"/>
        <v>12.562021248492595</v>
      </c>
    </row>
    <row r="756" spans="1:11" ht="12.75">
      <c r="A756">
        <v>0.735</v>
      </c>
      <c r="B756">
        <f>A756*'Freq res'!$C$11/2</f>
        <v>1.3997993490278466</v>
      </c>
      <c r="C756">
        <f>A756*'Freq res'!$E$11/2</f>
        <v>0.551102105916475</v>
      </c>
      <c r="D756">
        <f>$G$18+$G$7/$J$18*($A$18^2*'Phi(z,A)'!H745)</f>
        <v>3.684512293544707</v>
      </c>
      <c r="E756">
        <f t="shared" si="35"/>
        <v>39.82569446439272</v>
      </c>
      <c r="G756">
        <f t="shared" si="36"/>
        <v>-0.735</v>
      </c>
      <c r="H756">
        <f>G756*'Freq res'!$C$11/2</f>
        <v>-1.3997993490278466</v>
      </c>
      <c r="I756">
        <f>G756*'Freq res'!$E$11/2</f>
        <v>-0.551102105916475</v>
      </c>
      <c r="J756">
        <f>$G$18+$G$7/$J$18*(-($A$18^2*'Phi(z,A)'!H745))</f>
        <v>2.5300958048774844</v>
      </c>
      <c r="K756">
        <f t="shared" si="37"/>
        <v>12.55470888139914</v>
      </c>
    </row>
    <row r="757" spans="1:11" ht="12.75">
      <c r="A757">
        <v>0.736</v>
      </c>
      <c r="B757">
        <f>A757*'Freq res'!$C$11/2</f>
        <v>1.4017038379380886</v>
      </c>
      <c r="C757">
        <f>A757*'Freq res'!$E$11/2</f>
        <v>0.5518519047000349</v>
      </c>
      <c r="D757">
        <f>$G$18+$G$7/$J$18*($A$18^2*'Phi(z,A)'!H746)</f>
        <v>3.6850938400693978</v>
      </c>
      <c r="E757">
        <f t="shared" si="35"/>
        <v>39.84886169436</v>
      </c>
      <c r="G757">
        <f t="shared" si="36"/>
        <v>-0.736</v>
      </c>
      <c r="H757">
        <f>G757*'Freq res'!$C$11/2</f>
        <v>-1.4017038379380886</v>
      </c>
      <c r="I757">
        <f>G757*'Freq res'!$E$11/2</f>
        <v>-0.5518519047000349</v>
      </c>
      <c r="J757">
        <f>$G$18+$G$7/$J$18*(-($A$18^2*'Phi(z,A)'!H746))</f>
        <v>2.5295142583527936</v>
      </c>
      <c r="K757">
        <f t="shared" si="37"/>
        <v>12.547409856647606</v>
      </c>
    </row>
    <row r="758" spans="1:11" ht="12.75">
      <c r="A758">
        <v>0.737</v>
      </c>
      <c r="B758">
        <f>A758*'Freq res'!$C$11/2</f>
        <v>1.4036083268483306</v>
      </c>
      <c r="C758">
        <f>A758*'Freq res'!$E$11/2</f>
        <v>0.5526017034835947</v>
      </c>
      <c r="D758">
        <f>$G$18+$G$7/$J$18*($A$18^2*'Phi(z,A)'!H747)</f>
        <v>3.6856746621307295</v>
      </c>
      <c r="E758">
        <f t="shared" si="35"/>
        <v>39.87201351524433</v>
      </c>
      <c r="G758">
        <f t="shared" si="36"/>
        <v>-0.737</v>
      </c>
      <c r="H758">
        <f>G758*'Freq res'!$C$11/2</f>
        <v>-1.4036083268483306</v>
      </c>
      <c r="I758">
        <f>G758*'Freq res'!$E$11/2</f>
        <v>-0.5526017034835947</v>
      </c>
      <c r="J758">
        <f>$G$18+$G$7/$J$18*(-($A$18^2*'Phi(z,A)'!H747))</f>
        <v>2.528933436291462</v>
      </c>
      <c r="K758">
        <f t="shared" si="37"/>
        <v>12.540124160241719</v>
      </c>
    </row>
    <row r="759" spans="1:11" ht="12.75">
      <c r="A759">
        <v>0.738</v>
      </c>
      <c r="B759">
        <f>A759*'Freq res'!$C$11/2</f>
        <v>1.4055128157585726</v>
      </c>
      <c r="C759">
        <f>A759*'Freq res'!$E$11/2</f>
        <v>0.5533515022671546</v>
      </c>
      <c r="D759">
        <f>$G$18+$G$7/$J$18*($A$18^2*'Phi(z,A)'!H748)</f>
        <v>3.6862547593857173</v>
      </c>
      <c r="E759">
        <f t="shared" si="35"/>
        <v>39.89514987085475</v>
      </c>
      <c r="G759">
        <f t="shared" si="36"/>
        <v>-0.738</v>
      </c>
      <c r="H759">
        <f>G759*'Freq res'!$C$11/2</f>
        <v>-1.4055128157585726</v>
      </c>
      <c r="I759">
        <f>G759*'Freq res'!$E$11/2</f>
        <v>-0.5533515022671546</v>
      </c>
      <c r="J759">
        <f>$G$18+$G$7/$J$18*(-($A$18^2*'Phi(z,A)'!H748))</f>
        <v>2.528353339036474</v>
      </c>
      <c r="K759">
        <f t="shared" si="37"/>
        <v>12.532851778187526</v>
      </c>
    </row>
    <row r="760" spans="1:11" ht="12.75">
      <c r="A760">
        <v>0.739</v>
      </c>
      <c r="B760">
        <f>A760*'Freq res'!$C$11/2</f>
        <v>1.4074173046688145</v>
      </c>
      <c r="C760">
        <f>A760*'Freq res'!$E$11/2</f>
        <v>0.5541013010507143</v>
      </c>
      <c r="D760">
        <f>$G$18+$G$7/$J$18*($A$18^2*'Phi(z,A)'!H749)</f>
        <v>3.686834131493546</v>
      </c>
      <c r="E760">
        <f t="shared" si="35"/>
        <v>39.918270705064046</v>
      </c>
      <c r="G760">
        <f t="shared" si="36"/>
        <v>-0.739</v>
      </c>
      <c r="H760">
        <f>G760*'Freq res'!$C$11/2</f>
        <v>-1.4074173046688145</v>
      </c>
      <c r="I760">
        <f>G760*'Freq res'!$E$11/2</f>
        <v>-0.5541013010507143</v>
      </c>
      <c r="J760">
        <f>$G$18+$G$7/$J$18*(-($A$18^2*'Phi(z,A)'!H749))</f>
        <v>2.5277739669286454</v>
      </c>
      <c r="K760">
        <f t="shared" si="37"/>
        <v>12.525592696493481</v>
      </c>
    </row>
    <row r="761" spans="1:11" ht="12.75">
      <c r="A761">
        <v>0.74</v>
      </c>
      <c r="B761">
        <f>A761*'Freq res'!$C$11/2</f>
        <v>1.4093217935790565</v>
      </c>
      <c r="C761">
        <f>A761*'Freq res'!$E$11/2</f>
        <v>0.5548510998342742</v>
      </c>
      <c r="D761">
        <f>$G$18+$G$7/$J$18*($A$18^2*'Phi(z,A)'!H750)</f>
        <v>3.6874127781155717</v>
      </c>
      <c r="E761">
        <f t="shared" si="35"/>
        <v>39.94137596180932</v>
      </c>
      <c r="G761">
        <f t="shared" si="36"/>
        <v>-0.74</v>
      </c>
      <c r="H761">
        <f>G761*'Freq res'!$C$11/2</f>
        <v>-1.4093217935790565</v>
      </c>
      <c r="I761">
        <f>G761*'Freq res'!$E$11/2</f>
        <v>-0.5548510998342742</v>
      </c>
      <c r="J761">
        <f>$G$18+$G$7/$J$18*(-($A$18^2*'Phi(z,A)'!H750))</f>
        <v>2.5271953203066198</v>
      </c>
      <c r="K761">
        <f t="shared" si="37"/>
        <v>12.518346901170457</v>
      </c>
    </row>
    <row r="762" spans="1:11" ht="12.75">
      <c r="A762">
        <v>0.741</v>
      </c>
      <c r="B762">
        <f>A762*'Freq res'!$C$11/2</f>
        <v>1.4112262824892985</v>
      </c>
      <c r="C762">
        <f>A762*'Freq res'!$E$11/2</f>
        <v>0.555600898617834</v>
      </c>
      <c r="D762">
        <f>$G$18+$G$7/$J$18*($A$18^2*'Phi(z,A)'!H751)</f>
        <v>3.687990698915322</v>
      </c>
      <c r="E762">
        <f t="shared" si="35"/>
        <v>39.964465585092434</v>
      </c>
      <c r="G762">
        <f t="shared" si="36"/>
        <v>-0.741</v>
      </c>
      <c r="H762">
        <f>G762*'Freq res'!$C$11/2</f>
        <v>-1.4112262824892985</v>
      </c>
      <c r="I762">
        <f>G762*'Freq res'!$E$11/2</f>
        <v>-0.555600898617834</v>
      </c>
      <c r="J762">
        <f>$G$18+$G$7/$J$18*(-($A$18^2*'Phi(z,A)'!H751))</f>
        <v>2.5266173995068693</v>
      </c>
      <c r="K762">
        <f t="shared" si="37"/>
        <v>12.511114378231799</v>
      </c>
    </row>
    <row r="763" spans="1:11" ht="12.75">
      <c r="A763">
        <v>0.742</v>
      </c>
      <c r="B763">
        <f>A763*'Freq res'!$C$11/2</f>
        <v>1.4131307713995405</v>
      </c>
      <c r="C763">
        <f>A763*'Freq res'!$E$11/2</f>
        <v>0.5563506974013939</v>
      </c>
      <c r="D763">
        <f>$G$18+$G$7/$J$18*($A$18^2*'Phi(z,A)'!H752)</f>
        <v>3.6885678935584956</v>
      </c>
      <c r="E763">
        <f t="shared" si="35"/>
        <v>39.98753951898036</v>
      </c>
      <c r="G763">
        <f t="shared" si="36"/>
        <v>-0.742</v>
      </c>
      <c r="H763">
        <f>G763*'Freq res'!$C$11/2</f>
        <v>-1.4131307713995405</v>
      </c>
      <c r="I763">
        <f>G763*'Freq res'!$E$11/2</f>
        <v>-0.5563506974013939</v>
      </c>
      <c r="J763">
        <f>$G$18+$G$7/$J$18*(-($A$18^2*'Phi(z,A)'!H752))</f>
        <v>2.526040204863696</v>
      </c>
      <c r="K763">
        <f t="shared" si="37"/>
        <v>12.50389511369339</v>
      </c>
    </row>
    <row r="764" spans="1:11" ht="12.75">
      <c r="A764">
        <v>0.743</v>
      </c>
      <c r="B764">
        <f>A764*'Freq res'!$C$11/2</f>
        <v>1.4150352603097824</v>
      </c>
      <c r="C764">
        <f>A764*'Freq res'!$E$11/2</f>
        <v>0.5571004961849537</v>
      </c>
      <c r="D764">
        <f>$G$18+$G$7/$J$18*($A$18^2*'Phi(z,A)'!H753)</f>
        <v>3.689144361712964</v>
      </c>
      <c r="E764">
        <f t="shared" si="35"/>
        <v>40.01059770760576</v>
      </c>
      <c r="G764">
        <f t="shared" si="36"/>
        <v>-0.743</v>
      </c>
      <c r="H764">
        <f>G764*'Freq res'!$C$11/2</f>
        <v>-1.4150352603097824</v>
      </c>
      <c r="I764">
        <f>G764*'Freq res'!$E$11/2</f>
        <v>-0.5571004961849537</v>
      </c>
      <c r="J764">
        <f>$G$18+$G$7/$J$18*(-($A$18^2*'Phi(z,A)'!H753))</f>
        <v>2.5254637367092276</v>
      </c>
      <c r="K764">
        <f t="shared" si="37"/>
        <v>12.49668909357365</v>
      </c>
    </row>
    <row r="765" spans="1:11" ht="12.75">
      <c r="A765">
        <v>0.744</v>
      </c>
      <c r="B765">
        <f>A765*'Freq res'!$C$11/2</f>
        <v>1.4169397492200244</v>
      </c>
      <c r="C765">
        <f>A765*'Freq res'!$E$11/2</f>
        <v>0.5578502949685135</v>
      </c>
      <c r="D765">
        <f>$G$18+$G$7/$J$18*($A$18^2*'Phi(z,A)'!H754)</f>
        <v>3.6897201030487676</v>
      </c>
      <c r="E765">
        <f t="shared" si="35"/>
        <v>40.03364009516724</v>
      </c>
      <c r="G765">
        <f t="shared" si="36"/>
        <v>-0.744</v>
      </c>
      <c r="H765">
        <f>G765*'Freq res'!$C$11/2</f>
        <v>-1.4169397492200244</v>
      </c>
      <c r="I765">
        <f>G765*'Freq res'!$E$11/2</f>
        <v>-0.5578502949685135</v>
      </c>
      <c r="J765">
        <f>$G$18+$G$7/$J$18*(-($A$18^2*'Phi(z,A)'!H754))</f>
        <v>2.524887995373424</v>
      </c>
      <c r="K765">
        <f t="shared" si="37"/>
        <v>12.489496303893649</v>
      </c>
    </row>
    <row r="766" spans="1:11" ht="12.75">
      <c r="A766">
        <v>0.745</v>
      </c>
      <c r="B766">
        <f>A766*'Freq res'!$C$11/2</f>
        <v>1.4188442381302664</v>
      </c>
      <c r="C766">
        <f>A766*'Freq res'!$E$11/2</f>
        <v>0.5586000937520733</v>
      </c>
      <c r="D766">
        <f>$G$18+$G$7/$J$18*($A$18^2*'Phi(z,A)'!H755)</f>
        <v>3.6902951172381226</v>
      </c>
      <c r="E766">
        <f t="shared" si="35"/>
        <v>40.05666662593</v>
      </c>
      <c r="G766">
        <f t="shared" si="36"/>
        <v>-0.745</v>
      </c>
      <c r="H766">
        <f>G766*'Freq res'!$C$11/2</f>
        <v>-1.4188442381302664</v>
      </c>
      <c r="I766">
        <f>G766*'Freq res'!$E$11/2</f>
        <v>-0.5586000937520733</v>
      </c>
      <c r="J766">
        <f>$G$18+$G$7/$J$18*(-($A$18^2*'Phi(z,A)'!H755))</f>
        <v>2.5243129811840688</v>
      </c>
      <c r="K766">
        <f t="shared" si="37"/>
        <v>12.48231673067707</v>
      </c>
    </row>
    <row r="767" spans="1:11" ht="12.75">
      <c r="A767">
        <v>0.746</v>
      </c>
      <c r="B767">
        <f>A767*'Freq res'!$C$11/2</f>
        <v>1.4207487270405084</v>
      </c>
      <c r="C767">
        <f>A767*'Freq res'!$E$11/2</f>
        <v>0.5593498925356332</v>
      </c>
      <c r="D767">
        <f>$G$18+$G$7/$J$18*($A$18^2*'Phi(z,A)'!H756)</f>
        <v>3.690869403955414</v>
      </c>
      <c r="E767">
        <f t="shared" si="35"/>
        <v>40.07967724422605</v>
      </c>
      <c r="G767">
        <f t="shared" si="36"/>
        <v>-0.746</v>
      </c>
      <c r="H767">
        <f>G767*'Freq res'!$C$11/2</f>
        <v>-1.4207487270405084</v>
      </c>
      <c r="I767">
        <f>G767*'Freq res'!$E$11/2</f>
        <v>-0.5593498925356332</v>
      </c>
      <c r="J767">
        <f>$G$18+$G$7/$J$18*(-($A$18^2*'Phi(z,A)'!H756))</f>
        <v>2.5237386944667772</v>
      </c>
      <c r="K767">
        <f t="shared" si="37"/>
        <v>12.475150359950335</v>
      </c>
    </row>
    <row r="768" spans="1:11" ht="12.75">
      <c r="A768">
        <v>0.747</v>
      </c>
      <c r="B768">
        <f>A768*'Freq res'!$C$11/2</f>
        <v>1.4226532159507503</v>
      </c>
      <c r="C768">
        <f>A768*'Freq res'!$E$11/2</f>
        <v>0.560099691319193</v>
      </c>
      <c r="D768">
        <f>$G$18+$G$7/$J$18*($A$18^2*'Phi(z,A)'!H757)</f>
        <v>3.6914429628772014</v>
      </c>
      <c r="E768">
        <f t="shared" si="35"/>
        <v>40.10267189445484</v>
      </c>
      <c r="G768">
        <f t="shared" si="36"/>
        <v>-0.747</v>
      </c>
      <c r="H768">
        <f>G768*'Freq res'!$C$11/2</f>
        <v>-1.4226532159507503</v>
      </c>
      <c r="I768">
        <f>G768*'Freq res'!$E$11/2</f>
        <v>-0.560099691319193</v>
      </c>
      <c r="J768">
        <f>$G$18+$G$7/$J$18*(-($A$18^2*'Phi(z,A)'!H757))</f>
        <v>2.52316513554499</v>
      </c>
      <c r="K768">
        <f t="shared" si="37"/>
        <v>12.467997177742584</v>
      </c>
    </row>
    <row r="769" spans="1:11" ht="12.75">
      <c r="A769">
        <v>0.748</v>
      </c>
      <c r="B769">
        <f>A769*'Freq res'!$C$11/2</f>
        <v>1.4245577048609923</v>
      </c>
      <c r="C769">
        <f>A769*'Freq res'!$E$11/2</f>
        <v>0.5608494901027529</v>
      </c>
      <c r="D769">
        <f>$G$18+$G$7/$J$18*($A$18^2*'Phi(z,A)'!H758)</f>
        <v>3.6920157936822156</v>
      </c>
      <c r="E769">
        <f t="shared" si="35"/>
        <v>40.125650521083614</v>
      </c>
      <c r="G769">
        <f t="shared" si="36"/>
        <v>-0.748</v>
      </c>
      <c r="H769">
        <f>G769*'Freq res'!$C$11/2</f>
        <v>-1.4245577048609923</v>
      </c>
      <c r="I769">
        <f>G769*'Freq res'!$E$11/2</f>
        <v>-0.5608494901027529</v>
      </c>
      <c r="J769">
        <f>$G$18+$G$7/$J$18*(-($A$18^2*'Phi(z,A)'!H758))</f>
        <v>2.522592304739976</v>
      </c>
      <c r="K769">
        <f t="shared" si="37"/>
        <v>12.460857170085752</v>
      </c>
    </row>
    <row r="770" spans="1:11" ht="12.75">
      <c r="A770">
        <v>0.749</v>
      </c>
      <c r="B770">
        <f>A770*'Freq res'!$C$11/2</f>
        <v>1.4264621937712343</v>
      </c>
      <c r="C770">
        <f>A770*'Freq res'!$E$11/2</f>
        <v>0.5615992888863126</v>
      </c>
      <c r="D770">
        <f>$G$18+$G$7/$J$18*($A$18^2*'Phi(z,A)'!H759)</f>
        <v>3.6925878960513607</v>
      </c>
      <c r="E770">
        <f t="shared" si="35"/>
        <v>40.14861306864784</v>
      </c>
      <c r="G770">
        <f t="shared" si="36"/>
        <v>-0.749</v>
      </c>
      <c r="H770">
        <f>G770*'Freq res'!$C$11/2</f>
        <v>-1.4264621937712343</v>
      </c>
      <c r="I770">
        <f>G770*'Freq res'!$E$11/2</f>
        <v>-0.5615992888863126</v>
      </c>
      <c r="J770">
        <f>$G$18+$G$7/$J$18*(-($A$18^2*'Phi(z,A)'!H759))</f>
        <v>2.5220202023708307</v>
      </c>
      <c r="K770">
        <f t="shared" si="37"/>
        <v>12.453730323014598</v>
      </c>
    </row>
    <row r="771" spans="1:11" ht="12.75">
      <c r="A771">
        <v>0.75</v>
      </c>
      <c r="B771">
        <f>A771*'Freq res'!$C$11/2</f>
        <v>1.4283666826814763</v>
      </c>
      <c r="C771">
        <f>A771*'Freq res'!$E$11/2</f>
        <v>0.5623490876698725</v>
      </c>
      <c r="D771">
        <f>$G$18+$G$7/$J$18*($A$18^2*'Phi(z,A)'!H760)</f>
        <v>3.6931592696677127</v>
      </c>
      <c r="E771">
        <f t="shared" si="35"/>
        <v>40.171559481751636</v>
      </c>
      <c r="G771">
        <f t="shared" si="36"/>
        <v>-0.75</v>
      </c>
      <c r="H771">
        <f>G771*'Freq res'!$C$11/2</f>
        <v>-1.4283666826814763</v>
      </c>
      <c r="I771">
        <f>G771*'Freq res'!$E$11/2</f>
        <v>-0.5623490876698725</v>
      </c>
      <c r="J771">
        <f>$G$18+$G$7/$J$18*(-($A$18^2*'Phi(z,A)'!H760))</f>
        <v>2.5214488287544787</v>
      </c>
      <c r="K771">
        <f t="shared" si="37"/>
        <v>12.446616622566774</v>
      </c>
    </row>
    <row r="772" spans="1:11" ht="12.75">
      <c r="A772">
        <v>0.751</v>
      </c>
      <c r="B772">
        <f>A772*'Freq res'!$C$11/2</f>
        <v>1.430271171591718</v>
      </c>
      <c r="C772">
        <f>A772*'Freq res'!$E$11/2</f>
        <v>0.5630988864534323</v>
      </c>
      <c r="D772">
        <f>$G$18+$G$7/$J$18*($A$18^2*'Phi(z,A)'!H761)</f>
        <v>3.693729914216521</v>
      </c>
      <c r="E772">
        <f t="shared" si="35"/>
        <v>40.19448970506826</v>
      </c>
      <c r="G772">
        <f t="shared" si="36"/>
        <v>-0.751</v>
      </c>
      <c r="H772">
        <f>G772*'Freq res'!$C$11/2</f>
        <v>-1.430271171591718</v>
      </c>
      <c r="I772">
        <f>G772*'Freq res'!$E$11/2</f>
        <v>-0.5630988864534323</v>
      </c>
      <c r="J772">
        <f>$G$18+$G$7/$J$18*(-($A$18^2*'Phi(z,A)'!H761))</f>
        <v>2.5208781842056704</v>
      </c>
      <c r="K772">
        <f t="shared" si="37"/>
        <v>12.439516054782832</v>
      </c>
    </row>
    <row r="773" spans="1:11" ht="12.75">
      <c r="A773">
        <v>0.752</v>
      </c>
      <c r="B773">
        <f>A773*'Freq res'!$C$11/2</f>
        <v>1.43217566050196</v>
      </c>
      <c r="C773">
        <f>A773*'Freq res'!$E$11/2</f>
        <v>0.5638486852369922</v>
      </c>
      <c r="D773">
        <f>$G$18+$G$7/$J$18*($A$18^2*'Phi(z,A)'!H762)</f>
        <v>3.6942998293852085</v>
      </c>
      <c r="E773">
        <f t="shared" si="35"/>
        <v>40.217403683340514</v>
      </c>
      <c r="G773">
        <f t="shared" si="36"/>
        <v>-0.752</v>
      </c>
      <c r="H773">
        <f>G773*'Freq res'!$C$11/2</f>
        <v>-1.43217566050196</v>
      </c>
      <c r="I773">
        <f>G773*'Freq res'!$E$11/2</f>
        <v>-0.5638486852369922</v>
      </c>
      <c r="J773">
        <f>$G$18+$G$7/$J$18*(-($A$18^2*'Phi(z,A)'!H762))</f>
        <v>2.520308269036983</v>
      </c>
      <c r="K773">
        <f t="shared" si="37"/>
        <v>12.432428605706283</v>
      </c>
    </row>
    <row r="774" spans="1:11" ht="12.75">
      <c r="A774">
        <v>0.753</v>
      </c>
      <c r="B774">
        <f>A774*'Freq res'!$C$11/2</f>
        <v>1.434080149412202</v>
      </c>
      <c r="C774">
        <f>A774*'Freq res'!$E$11/2</f>
        <v>0.564598484020552</v>
      </c>
      <c r="D774">
        <f>$G$18+$G$7/$J$18*($A$18^2*'Phi(z,A)'!H763)</f>
        <v>3.6948690148633707</v>
      </c>
      <c r="E774">
        <f t="shared" si="35"/>
        <v>40.240301361381185</v>
      </c>
      <c r="G774">
        <f t="shared" si="36"/>
        <v>-0.753</v>
      </c>
      <c r="H774">
        <f>G774*'Freq res'!$C$11/2</f>
        <v>-1.434080149412202</v>
      </c>
      <c r="I774">
        <f>G774*'Freq res'!$E$11/2</f>
        <v>-0.564598484020552</v>
      </c>
      <c r="J774">
        <f>$G$18+$G$7/$J$18*(-($A$18^2*'Phi(z,A)'!H763))</f>
        <v>2.5197390835588207</v>
      </c>
      <c r="K774">
        <f t="shared" si="37"/>
        <v>12.425354261383646</v>
      </c>
    </row>
    <row r="775" spans="1:11" ht="12.75">
      <c r="A775">
        <v>0.754</v>
      </c>
      <c r="B775">
        <f>A775*'Freq res'!$C$11/2</f>
        <v>1.435984638322444</v>
      </c>
      <c r="C775">
        <f>A775*'Freq res'!$E$11/2</f>
        <v>0.5653482828041118</v>
      </c>
      <c r="D775">
        <f>$G$18+$G$7/$J$18*($A$18^2*'Phi(z,A)'!H764)</f>
        <v>3.6954374703427755</v>
      </c>
      <c r="E775">
        <f t="shared" si="35"/>
        <v>40.263182684073435</v>
      </c>
      <c r="G775">
        <f t="shared" si="36"/>
        <v>-0.754</v>
      </c>
      <c r="H775">
        <f>G775*'Freq res'!$C$11/2</f>
        <v>-1.435984638322444</v>
      </c>
      <c r="I775">
        <f>G775*'Freq res'!$E$11/2</f>
        <v>-0.5653482828041118</v>
      </c>
      <c r="J775">
        <f>$G$18+$G$7/$J$18*(-($A$18^2*'Phi(z,A)'!H764))</f>
        <v>2.519170628079416</v>
      </c>
      <c r="K775">
        <f t="shared" si="37"/>
        <v>12.418293007864492</v>
      </c>
    </row>
    <row r="776" spans="1:11" ht="12.75">
      <c r="A776">
        <v>0.755</v>
      </c>
      <c r="B776">
        <f>A776*'Freq res'!$C$11/2</f>
        <v>1.437889127232686</v>
      </c>
      <c r="C776">
        <f>A776*'Freq res'!$E$11/2</f>
        <v>0.5660980815876716</v>
      </c>
      <c r="D776">
        <f>$G$18+$G$7/$J$18*($A$18^2*'Phi(z,A)'!H765)</f>
        <v>3.696005195517365</v>
      </c>
      <c r="E776">
        <f t="shared" si="35"/>
        <v>40.286047596371304</v>
      </c>
      <c r="G776">
        <f t="shared" si="36"/>
        <v>-0.755</v>
      </c>
      <c r="H776">
        <f>G776*'Freq res'!$C$11/2</f>
        <v>-1.437889127232686</v>
      </c>
      <c r="I776">
        <f>G776*'Freq res'!$E$11/2</f>
        <v>-0.5660980815876716</v>
      </c>
      <c r="J776">
        <f>$G$18+$G$7/$J$18*(-($A$18^2*'Phi(z,A)'!H765))</f>
        <v>2.5186029029048265</v>
      </c>
      <c r="K776">
        <f t="shared" si="37"/>
        <v>12.411244831201472</v>
      </c>
    </row>
    <row r="777" spans="1:11" ht="12.75">
      <c r="A777">
        <v>0.756</v>
      </c>
      <c r="B777">
        <f>A777*'Freq res'!$C$11/2</f>
        <v>1.439793616142928</v>
      </c>
      <c r="C777">
        <f>A777*'Freq res'!$E$11/2</f>
        <v>0.5668478803712315</v>
      </c>
      <c r="D777">
        <f>$G$18+$G$7/$J$18*($A$18^2*'Phi(z,A)'!H766)</f>
        <v>3.6965721900832547</v>
      </c>
      <c r="E777">
        <f t="shared" si="35"/>
        <v>40.30889604330013</v>
      </c>
      <c r="G777">
        <f t="shared" si="36"/>
        <v>-0.756</v>
      </c>
      <c r="H777">
        <f>G777*'Freq res'!$C$11/2</f>
        <v>-1.439793616142928</v>
      </c>
      <c r="I777">
        <f>G777*'Freq res'!$E$11/2</f>
        <v>-0.5668478803712315</v>
      </c>
      <c r="J777">
        <f>$G$18+$G$7/$J$18*(-($A$18^2*'Phi(z,A)'!H766))</f>
        <v>2.5180359083389368</v>
      </c>
      <c r="K777">
        <f t="shared" si="37"/>
        <v>12.40420971745036</v>
      </c>
    </row>
    <row r="778" spans="1:11" ht="12.75">
      <c r="A778">
        <v>0.757</v>
      </c>
      <c r="B778">
        <f>A778*'Freq res'!$C$11/2</f>
        <v>1.4416981050531699</v>
      </c>
      <c r="C778">
        <f>A778*'Freq res'!$E$11/2</f>
        <v>0.5675976791547913</v>
      </c>
      <c r="D778">
        <f>$G$18+$G$7/$J$18*($A$18^2*'Phi(z,A)'!H767)</f>
        <v>3.6971384537387335</v>
      </c>
      <c r="E778">
        <f t="shared" si="35"/>
        <v>40.33172796995696</v>
      </c>
      <c r="G778">
        <f t="shared" si="36"/>
        <v>-0.757</v>
      </c>
      <c r="H778">
        <f>G778*'Freq res'!$C$11/2</f>
        <v>-1.4416981050531699</v>
      </c>
      <c r="I778">
        <f>G778*'Freq res'!$E$11/2</f>
        <v>-0.5675976791547913</v>
      </c>
      <c r="J778">
        <f>$G$18+$G$7/$J$18*(-($A$18^2*'Phi(z,A)'!H767))</f>
        <v>2.517469644683458</v>
      </c>
      <c r="K778">
        <f t="shared" si="37"/>
        <v>12.397187652670103</v>
      </c>
    </row>
    <row r="779" spans="1:11" ht="12.75">
      <c r="A779">
        <v>0.758</v>
      </c>
      <c r="B779">
        <f>A779*'Freq res'!$C$11/2</f>
        <v>1.4436025939634118</v>
      </c>
      <c r="C779">
        <f>A779*'Freq res'!$E$11/2</f>
        <v>0.5683474779383512</v>
      </c>
      <c r="D779">
        <f>$G$18+$G$7/$J$18*($A$18^2*'Phi(z,A)'!H768)</f>
        <v>3.697703986184263</v>
      </c>
      <c r="E779">
        <f t="shared" si="35"/>
        <v>40.35454332151093</v>
      </c>
      <c r="G779">
        <f t="shared" si="36"/>
        <v>-0.758</v>
      </c>
      <c r="H779">
        <f>G779*'Freq res'!$C$11/2</f>
        <v>-1.4436025939634118</v>
      </c>
      <c r="I779">
        <f>G779*'Freq res'!$E$11/2</f>
        <v>-0.5683474779383512</v>
      </c>
      <c r="J779">
        <f>$G$18+$G$7/$J$18*(-($A$18^2*'Phi(z,A)'!H768))</f>
        <v>2.5169041122379285</v>
      </c>
      <c r="K779">
        <f t="shared" si="37"/>
        <v>12.390178622922877</v>
      </c>
    </row>
    <row r="780" spans="1:11" ht="12.75">
      <c r="A780">
        <v>0.759</v>
      </c>
      <c r="B780">
        <f>A780*'Freq res'!$C$11/2</f>
        <v>1.4455070828736538</v>
      </c>
      <c r="C780">
        <f>A780*'Freq res'!$E$11/2</f>
        <v>0.569097276721911</v>
      </c>
      <c r="D780">
        <f>$G$18+$G$7/$J$18*($A$18^2*'Phi(z,A)'!H769)</f>
        <v>3.698268787122479</v>
      </c>
      <c r="E780">
        <f t="shared" si="35"/>
        <v>40.37734204320383</v>
      </c>
      <c r="G780">
        <f t="shared" si="36"/>
        <v>-0.759</v>
      </c>
      <c r="H780">
        <f>G780*'Freq res'!$C$11/2</f>
        <v>-1.4455070828736538</v>
      </c>
      <c r="I780">
        <f>G780*'Freq res'!$E$11/2</f>
        <v>-0.569097276721911</v>
      </c>
      <c r="J780">
        <f>$G$18+$G$7/$J$18*(-($A$18^2*'Phi(z,A)'!H769))</f>
        <v>2.5163393112997126</v>
      </c>
      <c r="K780">
        <f t="shared" si="37"/>
        <v>12.383182614274087</v>
      </c>
    </row>
    <row r="781" spans="1:11" ht="12.75">
      <c r="A781">
        <v>0.76</v>
      </c>
      <c r="B781">
        <f>A781*'Freq res'!$C$11/2</f>
        <v>1.4474115717838958</v>
      </c>
      <c r="C781">
        <f>A781*'Freq res'!$E$11/2</f>
        <v>0.5698470755054708</v>
      </c>
      <c r="D781">
        <f>$G$18+$G$7/$J$18*($A$18^2*'Phi(z,A)'!H770)</f>
        <v>3.698832856258191</v>
      </c>
      <c r="E781">
        <f t="shared" si="35"/>
        <v>40.40012408035044</v>
      </c>
      <c r="G781">
        <f t="shared" si="36"/>
        <v>-0.76</v>
      </c>
      <c r="H781">
        <f>G781*'Freq res'!$C$11/2</f>
        <v>-1.4474115717838958</v>
      </c>
      <c r="I781">
        <f>G781*'Freq res'!$E$11/2</f>
        <v>-0.5698470755054708</v>
      </c>
      <c r="J781">
        <f>$G$18+$G$7/$J$18*(-($A$18^2*'Phi(z,A)'!H770))</f>
        <v>2.5157752421640005</v>
      </c>
      <c r="K781">
        <f t="shared" si="37"/>
        <v>12.376199612792446</v>
      </c>
    </row>
    <row r="782" spans="1:11" ht="12.75">
      <c r="A782">
        <v>0.761</v>
      </c>
      <c r="B782">
        <f>A782*'Freq res'!$C$11/2</f>
        <v>1.4493160606941378</v>
      </c>
      <c r="C782">
        <f>A782*'Freq res'!$E$11/2</f>
        <v>0.5705968742890306</v>
      </c>
      <c r="D782">
        <f>$G$18+$G$7/$J$18*($A$18^2*'Phi(z,A)'!H771)</f>
        <v>3.699396193298382</v>
      </c>
      <c r="E782">
        <f t="shared" si="35"/>
        <v>40.42288937833896</v>
      </c>
      <c r="G782">
        <f t="shared" si="36"/>
        <v>-0.761</v>
      </c>
      <c r="H782">
        <f>G782*'Freq res'!$C$11/2</f>
        <v>-1.4493160606941378</v>
      </c>
      <c r="I782">
        <f>G782*'Freq res'!$E$11/2</f>
        <v>-0.5705968742890306</v>
      </c>
      <c r="J782">
        <f>$G$18+$G$7/$J$18*(-($A$18^2*'Phi(z,A)'!H771))</f>
        <v>2.5152119051238095</v>
      </c>
      <c r="K782">
        <f t="shared" si="37"/>
        <v>12.369229604549995</v>
      </c>
    </row>
    <row r="783" spans="1:11" ht="12.75">
      <c r="A783">
        <v>0.762</v>
      </c>
      <c r="B783">
        <f>A783*'Freq res'!$C$11/2</f>
        <v>1.4512205496043797</v>
      </c>
      <c r="C783">
        <f>A783*'Freq res'!$E$11/2</f>
        <v>0.5713466730725905</v>
      </c>
      <c r="D783">
        <f>$G$18+$G$7/$J$18*($A$18^2*'Phi(z,A)'!H772)</f>
        <v>3.6999587979522084</v>
      </c>
      <c r="E783">
        <f t="shared" si="35"/>
        <v>40.44563788263148</v>
      </c>
      <c r="G783">
        <f t="shared" si="36"/>
        <v>-0.762</v>
      </c>
      <c r="H783">
        <f>G783*'Freq res'!$C$11/2</f>
        <v>-1.4512205496043797</v>
      </c>
      <c r="I783">
        <f>G783*'Freq res'!$E$11/2</f>
        <v>-0.5713466730725905</v>
      </c>
      <c r="J783">
        <f>$G$18+$G$7/$J$18*(-($A$18^2*'Phi(z,A)'!H772))</f>
        <v>2.514649300469983</v>
      </c>
      <c r="K783">
        <f t="shared" si="37"/>
        <v>12.362272575622159</v>
      </c>
    </row>
    <row r="784" spans="1:11" ht="12.75">
      <c r="A784">
        <v>0.763</v>
      </c>
      <c r="B784">
        <f>A784*'Freq res'!$C$11/2</f>
        <v>1.4531250385146217</v>
      </c>
      <c r="C784">
        <f>A784*'Freq res'!$E$11/2</f>
        <v>0.5720964718561503</v>
      </c>
      <c r="D784">
        <f>$G$18+$G$7/$J$18*($A$18^2*'Phi(z,A)'!H773)</f>
        <v>3.700520669931</v>
      </c>
      <c r="E784">
        <f t="shared" si="35"/>
        <v>40.468369538764364</v>
      </c>
      <c r="G784">
        <f t="shared" si="36"/>
        <v>-0.763</v>
      </c>
      <c r="H784">
        <f>G784*'Freq res'!$C$11/2</f>
        <v>-1.4531250385146217</v>
      </c>
      <c r="I784">
        <f>G784*'Freq res'!$E$11/2</f>
        <v>-0.5720964718561503</v>
      </c>
      <c r="J784">
        <f>$G$18+$G$7/$J$18*(-($A$18^2*'Phi(z,A)'!H773))</f>
        <v>2.5140874284911914</v>
      </c>
      <c r="K784">
        <f t="shared" si="37"/>
        <v>12.355328512087778</v>
      </c>
    </row>
    <row r="785" spans="1:11" ht="12.75">
      <c r="A785">
        <v>0.764</v>
      </c>
      <c r="B785">
        <f>A785*'Freq res'!$C$11/2</f>
        <v>1.4550295274248637</v>
      </c>
      <c r="C785">
        <f>A785*'Freq res'!$E$11/2</f>
        <v>0.5728462706397102</v>
      </c>
      <c r="D785">
        <f>$G$18+$G$7/$J$18*($A$18^2*'Phi(z,A)'!H774)</f>
        <v>3.7010818089482616</v>
      </c>
      <c r="E785">
        <f t="shared" si="35"/>
        <v>40.491084292348745</v>
      </c>
      <c r="G785">
        <f t="shared" si="36"/>
        <v>-0.764</v>
      </c>
      <c r="H785">
        <f>G785*'Freq res'!$C$11/2</f>
        <v>-1.4550295274248637</v>
      </c>
      <c r="I785">
        <f>G785*'Freq res'!$E$11/2</f>
        <v>-0.5728462706397102</v>
      </c>
      <c r="J785">
        <f>$G$18+$G$7/$J$18*(-($A$18^2*'Phi(z,A)'!H774))</f>
        <v>2.51352628947393</v>
      </c>
      <c r="K785">
        <f t="shared" si="37"/>
        <v>12.348397400029137</v>
      </c>
    </row>
    <row r="786" spans="1:11" ht="12.75">
      <c r="A786">
        <v>0.765</v>
      </c>
      <c r="B786">
        <f>A786*'Freq res'!$C$11/2</f>
        <v>1.4569340163351057</v>
      </c>
      <c r="C786">
        <f>A786*'Freq res'!$E$11/2</f>
        <v>0.5735960694232699</v>
      </c>
      <c r="D786">
        <f>$G$18+$G$7/$J$18*($A$18^2*'Phi(z,A)'!H775)</f>
        <v>3.7016422147196697</v>
      </c>
      <c r="E786">
        <f t="shared" si="35"/>
        <v>40.51378208907086</v>
      </c>
      <c r="G786">
        <f t="shared" si="36"/>
        <v>-0.765</v>
      </c>
      <c r="H786">
        <f>G786*'Freq res'!$C$11/2</f>
        <v>-1.4569340163351057</v>
      </c>
      <c r="I786">
        <f>G786*'Freq res'!$E$11/2</f>
        <v>-0.5735960694232699</v>
      </c>
      <c r="J786">
        <f>$G$18+$G$7/$J$18*(-($A$18^2*'Phi(z,A)'!H775))</f>
        <v>2.5129658837025217</v>
      </c>
      <c r="K786">
        <f t="shared" si="37"/>
        <v>12.341479225532035</v>
      </c>
    </row>
    <row r="787" spans="1:11" ht="12.75">
      <c r="A787">
        <v>0.766</v>
      </c>
      <c r="B787">
        <f>A787*'Freq res'!$C$11/2</f>
        <v>1.4588385052453476</v>
      </c>
      <c r="C787">
        <f>A787*'Freq res'!$E$11/2</f>
        <v>0.5743458682068298</v>
      </c>
      <c r="D787">
        <f>$G$18+$G$7/$J$18*($A$18^2*'Phi(z,A)'!H776)</f>
        <v>3.7022018869630764</v>
      </c>
      <c r="E787">
        <f t="shared" si="35"/>
        <v>40.536462874692596</v>
      </c>
      <c r="G787">
        <f t="shared" si="36"/>
        <v>-0.766</v>
      </c>
      <c r="H787">
        <f>G787*'Freq res'!$C$11/2</f>
        <v>-1.4588385052453476</v>
      </c>
      <c r="I787">
        <f>G787*'Freq res'!$E$11/2</f>
        <v>-0.5743458682068298</v>
      </c>
      <c r="J787">
        <f>$G$18+$G$7/$J$18*(-($A$18^2*'Phi(z,A)'!H776))</f>
        <v>2.512406211459115</v>
      </c>
      <c r="K787">
        <f t="shared" si="37"/>
        <v>12.334573974685787</v>
      </c>
    </row>
    <row r="788" spans="1:11" ht="12.75">
      <c r="A788">
        <v>0.767</v>
      </c>
      <c r="B788">
        <f>A788*'Freq res'!$C$11/2</f>
        <v>1.4607429941555896</v>
      </c>
      <c r="C788">
        <f>A788*'Freq res'!$E$11/2</f>
        <v>0.5750956669903896</v>
      </c>
      <c r="D788">
        <f>$G$18+$G$7/$J$18*($A$18^2*'Phi(z,A)'!H777)</f>
        <v>3.702760825398506</v>
      </c>
      <c r="E788">
        <f t="shared" si="35"/>
        <v>40.559126595051794</v>
      </c>
      <c r="G788">
        <f t="shared" si="36"/>
        <v>-0.767</v>
      </c>
      <c r="H788">
        <f>G788*'Freq res'!$C$11/2</f>
        <v>-1.4607429941555896</v>
      </c>
      <c r="I788">
        <f>G788*'Freq res'!$E$11/2</f>
        <v>-0.5750956669903896</v>
      </c>
      <c r="J788">
        <f>$G$18+$G$7/$J$18*(-($A$18^2*'Phi(z,A)'!H777))</f>
        <v>2.5118472730236854</v>
      </c>
      <c r="K788">
        <f t="shared" si="37"/>
        <v>12.327681633583298</v>
      </c>
    </row>
    <row r="789" spans="1:11" ht="12.75">
      <c r="A789">
        <v>0.768</v>
      </c>
      <c r="B789">
        <f>A789*'Freq res'!$C$11/2</f>
        <v>1.4626474830658316</v>
      </c>
      <c r="C789">
        <f>A789*'Freq res'!$E$11/2</f>
        <v>0.5758454657739495</v>
      </c>
      <c r="D789">
        <f>$G$18+$G$7/$J$18*($A$18^2*'Phi(z,A)'!H778)</f>
        <v>3.7033190297481573</v>
      </c>
      <c r="E789">
        <f aca="true" t="shared" si="38" ref="E789:E852">EXP(D789)</f>
        <v>40.581773196062755</v>
      </c>
      <c r="G789">
        <f aca="true" t="shared" si="39" ref="G789:G852">-A789</f>
        <v>-0.768</v>
      </c>
      <c r="H789">
        <f>G789*'Freq res'!$C$11/2</f>
        <v>-1.4626474830658316</v>
      </c>
      <c r="I789">
        <f>G789*'Freq res'!$E$11/2</f>
        <v>-0.5758454657739495</v>
      </c>
      <c r="J789">
        <f>$G$18+$G$7/$J$18*(-($A$18^2*'Phi(z,A)'!H778))</f>
        <v>2.511289068674034</v>
      </c>
      <c r="K789">
        <f aca="true" t="shared" si="40" ref="K789:K852">EXP(J789)</f>
        <v>12.320802188321082</v>
      </c>
    </row>
    <row r="790" spans="1:11" ht="12.75">
      <c r="A790">
        <v>0.769</v>
      </c>
      <c r="B790">
        <f>A790*'Freq res'!$C$11/2</f>
        <v>1.4645519719760736</v>
      </c>
      <c r="C790">
        <f>A790*'Freq res'!$E$11/2</f>
        <v>0.5765952645575093</v>
      </c>
      <c r="D790">
        <f>$G$18+$G$7/$J$18*($A$18^2*'Phi(z,A)'!H779)</f>
        <v>3.7038764997364026</v>
      </c>
      <c r="E790">
        <f t="shared" si="38"/>
        <v>40.60440262371667</v>
      </c>
      <c r="G790">
        <f t="shared" si="39"/>
        <v>-0.769</v>
      </c>
      <c r="H790">
        <f>G790*'Freq res'!$C$11/2</f>
        <v>-1.4645519719760736</v>
      </c>
      <c r="I790">
        <f>G790*'Freq res'!$E$11/2</f>
        <v>-0.5765952645575093</v>
      </c>
      <c r="J790">
        <f>$G$18+$G$7/$J$18*(-($A$18^2*'Phi(z,A)'!H779))</f>
        <v>2.5107315986857888</v>
      </c>
      <c r="K790">
        <f t="shared" si="40"/>
        <v>12.313935624999301</v>
      </c>
    </row>
    <row r="791" spans="1:11" ht="12.75">
      <c r="A791">
        <v>0.77</v>
      </c>
      <c r="B791">
        <f>A791*'Freq res'!$C$11/2</f>
        <v>1.4664564608863155</v>
      </c>
      <c r="C791">
        <f>A791*'Freq res'!$E$11/2</f>
        <v>0.577345063341069</v>
      </c>
      <c r="D791">
        <f>$G$18+$G$7/$J$18*($A$18^2*'Phi(z,A)'!H780)</f>
        <v>3.7044332350897875</v>
      </c>
      <c r="E791">
        <f t="shared" si="38"/>
        <v>40.62701482408199</v>
      </c>
      <c r="G791">
        <f t="shared" si="39"/>
        <v>-0.77</v>
      </c>
      <c r="H791">
        <f>G791*'Freq res'!$C$11/2</f>
        <v>-1.4664564608863155</v>
      </c>
      <c r="I791">
        <f>G791*'Freq res'!$E$11/2</f>
        <v>-0.577345063341069</v>
      </c>
      <c r="J791">
        <f>$G$18+$G$7/$J$18*(-($A$18^2*'Phi(z,A)'!H780))</f>
        <v>2.510174863332404</v>
      </c>
      <c r="K791">
        <f t="shared" si="40"/>
        <v>12.307081929721818</v>
      </c>
    </row>
    <row r="792" spans="1:11" ht="12.75">
      <c r="A792">
        <v>0.771</v>
      </c>
      <c r="B792">
        <f>A792*'Freq res'!$C$11/2</f>
        <v>1.4683609497965575</v>
      </c>
      <c r="C792">
        <f>A792*'Freq res'!$E$11/2</f>
        <v>0.5780948621246289</v>
      </c>
      <c r="D792">
        <f>$G$18+$G$7/$J$18*($A$18^2*'Phi(z,A)'!H781)</f>
        <v>3.704989235537031</v>
      </c>
      <c r="E792">
        <f t="shared" si="38"/>
        <v>40.64960974330487</v>
      </c>
      <c r="G792">
        <f t="shared" si="39"/>
        <v>-0.771</v>
      </c>
      <c r="H792">
        <f>G792*'Freq res'!$C$11/2</f>
        <v>-1.4683609497965575</v>
      </c>
      <c r="I792">
        <f>G792*'Freq res'!$E$11/2</f>
        <v>-0.5780948621246289</v>
      </c>
      <c r="J792">
        <f>$G$18+$G$7/$J$18*(-($A$18^2*'Phi(z,A)'!H781))</f>
        <v>2.5096188628851603</v>
      </c>
      <c r="K792">
        <f t="shared" si="40"/>
        <v>12.30024108859622</v>
      </c>
    </row>
    <row r="793" spans="1:11" ht="12.75">
      <c r="A793">
        <v>0.772</v>
      </c>
      <c r="B793">
        <f>A793*'Freq res'!$C$11/2</f>
        <v>1.4702654387067995</v>
      </c>
      <c r="C793">
        <f>A793*'Freq res'!$E$11/2</f>
        <v>0.5788446609081888</v>
      </c>
      <c r="D793">
        <f>$G$18+$G$7/$J$18*($A$18^2*'Phi(z,A)'!H782)</f>
        <v>3.705544500809026</v>
      </c>
      <c r="E793">
        <f t="shared" si="38"/>
        <v>40.67218732760963</v>
      </c>
      <c r="G793">
        <f t="shared" si="39"/>
        <v>-0.772</v>
      </c>
      <c r="H793">
        <f>G793*'Freq res'!$C$11/2</f>
        <v>-1.4702654387067995</v>
      </c>
      <c r="I793">
        <f>G793*'Freq res'!$E$11/2</f>
        <v>-0.5788446609081888</v>
      </c>
      <c r="J793">
        <f>$G$18+$G$7/$J$18*(-($A$18^2*'Phi(z,A)'!H782))</f>
        <v>2.5090635976131654</v>
      </c>
      <c r="K793">
        <f t="shared" si="40"/>
        <v>12.293413087733871</v>
      </c>
    </row>
    <row r="794" spans="1:11" ht="12.75">
      <c r="A794">
        <v>0.773</v>
      </c>
      <c r="B794">
        <f>A794*'Freq res'!$C$11/2</f>
        <v>1.4721699276170415</v>
      </c>
      <c r="C794">
        <f>A794*'Freq res'!$E$11/2</f>
        <v>0.5795944596917486</v>
      </c>
      <c r="D794">
        <f>$G$18+$G$7/$J$18*($A$18^2*'Phi(z,A)'!H783)</f>
        <v>3.706099030638838</v>
      </c>
      <c r="E794">
        <f t="shared" si="38"/>
        <v>40.69474752329912</v>
      </c>
      <c r="G794">
        <f t="shared" si="39"/>
        <v>-0.773</v>
      </c>
      <c r="H794">
        <f>G794*'Freq res'!$C$11/2</f>
        <v>-1.4721699276170415</v>
      </c>
      <c r="I794">
        <f>G794*'Freq res'!$E$11/2</f>
        <v>-0.5795944596917486</v>
      </c>
      <c r="J794">
        <f>$G$18+$G$7/$J$18*(-($A$18^2*'Phi(z,A)'!H783))</f>
        <v>2.5085090677833533</v>
      </c>
      <c r="K794">
        <f t="shared" si="40"/>
        <v>12.286597913249933</v>
      </c>
    </row>
    <row r="795" spans="1:11" ht="12.75">
      <c r="A795">
        <v>0.774</v>
      </c>
      <c r="B795">
        <f>A795*'Freq res'!$C$11/2</f>
        <v>1.4740744165272834</v>
      </c>
      <c r="C795">
        <f>A795*'Freq res'!$E$11/2</f>
        <v>0.5803442584753085</v>
      </c>
      <c r="D795">
        <f>$G$18+$G$7/$J$18*($A$18^2*'Phi(z,A)'!H784)</f>
        <v>3.7066528247617065</v>
      </c>
      <c r="E795">
        <f t="shared" si="38"/>
        <v>40.71729027675519</v>
      </c>
      <c r="G795">
        <f t="shared" si="39"/>
        <v>-0.774</v>
      </c>
      <c r="H795">
        <f>G795*'Freq res'!$C$11/2</f>
        <v>-1.4740744165272834</v>
      </c>
      <c r="I795">
        <f>G795*'Freq res'!$E$11/2</f>
        <v>-0.5803442584753085</v>
      </c>
      <c r="J795">
        <f>$G$18+$G$7/$J$18*(-($A$18^2*'Phi(z,A)'!H784))</f>
        <v>2.507955273660485</v>
      </c>
      <c r="K795">
        <f t="shared" si="40"/>
        <v>12.279795551263422</v>
      </c>
    </row>
    <row r="796" spans="1:11" ht="12.75">
      <c r="A796">
        <v>0.775</v>
      </c>
      <c r="B796">
        <f>A796*'Freq res'!$C$11/2</f>
        <v>1.4759789054375254</v>
      </c>
      <c r="C796">
        <f>A796*'Freq res'!$E$11/2</f>
        <v>0.5810940572588682</v>
      </c>
      <c r="D796">
        <f>$G$18+$G$7/$J$18*($A$18^2*'Phi(z,A)'!H785)</f>
        <v>3.7072058829150443</v>
      </c>
      <c r="E796">
        <f t="shared" si="38"/>
        <v>40.739815534439124</v>
      </c>
      <c r="G796">
        <f t="shared" si="39"/>
        <v>-0.775</v>
      </c>
      <c r="H796">
        <f>G796*'Freq res'!$C$11/2</f>
        <v>-1.4759789054375254</v>
      </c>
      <c r="I796">
        <f>G796*'Freq res'!$E$11/2</f>
        <v>-0.5810940572588682</v>
      </c>
      <c r="J796">
        <f>$G$18+$G$7/$J$18*(-($A$18^2*'Phi(z,A)'!H785))</f>
        <v>2.507402215507147</v>
      </c>
      <c r="K796">
        <f t="shared" si="40"/>
        <v>12.273005987897227</v>
      </c>
    </row>
    <row r="797" spans="1:11" ht="12.75">
      <c r="A797">
        <v>0.776</v>
      </c>
      <c r="B797">
        <f>A797*'Freq res'!$C$11/2</f>
        <v>1.4778833943477674</v>
      </c>
      <c r="C797">
        <f>A797*'Freq res'!$E$11/2</f>
        <v>0.581843856042428</v>
      </c>
      <c r="D797">
        <f>$G$18+$G$7/$J$18*($A$18^2*'Phi(z,A)'!H786)</f>
        <v>3.707758204838436</v>
      </c>
      <c r="E797">
        <f t="shared" si="38"/>
        <v>40.762323242891966</v>
      </c>
      <c r="G797">
        <f t="shared" si="39"/>
        <v>-0.776</v>
      </c>
      <c r="H797">
        <f>G797*'Freq res'!$C$11/2</f>
        <v>-1.4778833943477674</v>
      </c>
      <c r="I797">
        <f>G797*'Freq res'!$E$11/2</f>
        <v>-0.581843856042428</v>
      </c>
      <c r="J797">
        <f>$G$18+$G$7/$J$18*(-($A$18^2*'Phi(z,A)'!H786))</f>
        <v>2.5068498935837553</v>
      </c>
      <c r="K797">
        <f t="shared" si="40"/>
        <v>12.266229209278169</v>
      </c>
    </row>
    <row r="798" spans="1:11" ht="12.75">
      <c r="A798">
        <v>0.777</v>
      </c>
      <c r="B798">
        <f>A798*'Freq res'!$C$11/2</f>
        <v>1.4797878832580094</v>
      </c>
      <c r="C798">
        <f>A798*'Freq res'!$E$11/2</f>
        <v>0.5825936548259879</v>
      </c>
      <c r="D798">
        <f>$G$18+$G$7/$J$18*($A$18^2*'Phi(z,A)'!H787)</f>
        <v>3.7083097902736415</v>
      </c>
      <c r="E798">
        <f t="shared" si="38"/>
        <v>40.78481334873508</v>
      </c>
      <c r="G798">
        <f t="shared" si="39"/>
        <v>-0.777</v>
      </c>
      <c r="H798">
        <f>G798*'Freq res'!$C$11/2</f>
        <v>-1.4797878832580094</v>
      </c>
      <c r="I798">
        <f>G798*'Freq res'!$E$11/2</f>
        <v>-0.5825936548259879</v>
      </c>
      <c r="J798">
        <f>$G$18+$G$7/$J$18*(-($A$18^2*'Phi(z,A)'!H787))</f>
        <v>2.50629830814855</v>
      </c>
      <c r="K798">
        <f t="shared" si="40"/>
        <v>12.259465201537012</v>
      </c>
    </row>
    <row r="799" spans="1:11" ht="12.75">
      <c r="A799">
        <v>0.778</v>
      </c>
      <c r="B799">
        <f>A799*'Freq res'!$C$11/2</f>
        <v>1.4816923721682513</v>
      </c>
      <c r="C799">
        <f>A799*'Freq res'!$E$11/2</f>
        <v>0.5833434536095478</v>
      </c>
      <c r="D799">
        <f>$G$18+$G$7/$J$18*($A$18^2*'Phi(z,A)'!H788)</f>
        <v>3.7088606389645915</v>
      </c>
      <c r="E799">
        <f t="shared" si="38"/>
        <v>40.80728579867044</v>
      </c>
      <c r="G799">
        <f t="shared" si="39"/>
        <v>-0.778</v>
      </c>
      <c r="H799">
        <f>G799*'Freq res'!$C$11/2</f>
        <v>-1.4816923721682513</v>
      </c>
      <c r="I799">
        <f>G799*'Freq res'!$E$11/2</f>
        <v>-0.5833434536095478</v>
      </c>
      <c r="J799">
        <f>$G$18+$G$7/$J$18*(-($A$18^2*'Phi(z,A)'!H788))</f>
        <v>2.5057474594576</v>
      </c>
      <c r="K799">
        <f t="shared" si="40"/>
        <v>12.252713950808523</v>
      </c>
    </row>
    <row r="800" spans="1:11" ht="12.75">
      <c r="A800">
        <v>0.779</v>
      </c>
      <c r="B800">
        <f>A800*'Freq res'!$C$11/2</f>
        <v>1.4835968610784933</v>
      </c>
      <c r="C800">
        <f>A800*'Freq res'!$E$11/2</f>
        <v>0.5840932523931076</v>
      </c>
      <c r="D800">
        <f>$G$18+$G$7/$J$18*($A$18^2*'Phi(z,A)'!H789)</f>
        <v>3.70941075065739</v>
      </c>
      <c r="E800">
        <f t="shared" si="38"/>
        <v>40.82974053948112</v>
      </c>
      <c r="G800">
        <f t="shared" si="39"/>
        <v>-0.779</v>
      </c>
      <c r="H800">
        <f>G800*'Freq res'!$C$11/2</f>
        <v>-1.4835968610784933</v>
      </c>
      <c r="I800">
        <f>G800*'Freq res'!$E$11/2</f>
        <v>-0.5840932523931076</v>
      </c>
      <c r="J800">
        <f>$G$18+$G$7/$J$18*(-($A$18^2*'Phi(z,A)'!H789))</f>
        <v>2.5051973477648013</v>
      </c>
      <c r="K800">
        <f t="shared" si="40"/>
        <v>12.245975443231508</v>
      </c>
    </row>
    <row r="801" spans="1:11" ht="12.75">
      <c r="A801">
        <v>0.78</v>
      </c>
      <c r="B801">
        <f>A801*'Freq res'!$C$11/2</f>
        <v>1.4855013499887353</v>
      </c>
      <c r="C801">
        <f>A801*'Freq res'!$E$11/2</f>
        <v>0.5848430511766675</v>
      </c>
      <c r="D801">
        <f>$G$18+$G$7/$J$18*($A$18^2*'Phi(z,A)'!H790)</f>
        <v>3.7099601251003147</v>
      </c>
      <c r="E801">
        <f t="shared" si="38"/>
        <v>40.85217751803174</v>
      </c>
      <c r="G801">
        <f t="shared" si="39"/>
        <v>-0.78</v>
      </c>
      <c r="H801">
        <f>G801*'Freq res'!$C$11/2</f>
        <v>-1.4855013499887353</v>
      </c>
      <c r="I801">
        <f>G801*'Freq res'!$E$11/2</f>
        <v>-0.5848430511766675</v>
      </c>
      <c r="J801">
        <f>$G$18+$G$7/$J$18*(-($A$18^2*'Phi(z,A)'!H790))</f>
        <v>2.5046479733218767</v>
      </c>
      <c r="K801">
        <f t="shared" si="40"/>
        <v>12.239249664948824</v>
      </c>
    </row>
    <row r="802" spans="1:11" ht="12.75">
      <c r="A802">
        <v>0.781</v>
      </c>
      <c r="B802">
        <f>A802*'Freq res'!$C$11/2</f>
        <v>1.4874058388989773</v>
      </c>
      <c r="C802">
        <f>A802*'Freq res'!$E$11/2</f>
        <v>0.5855928499602272</v>
      </c>
      <c r="D802">
        <f>$G$18+$G$7/$J$18*($A$18^2*'Phi(z,A)'!H791)</f>
        <v>3.710508762043814</v>
      </c>
      <c r="E802">
        <f t="shared" si="38"/>
        <v>40.87459668126878</v>
      </c>
      <c r="G802">
        <f t="shared" si="39"/>
        <v>-0.781</v>
      </c>
      <c r="H802">
        <f>G802*'Freq res'!$C$11/2</f>
        <v>-1.4874058388989773</v>
      </c>
      <c r="I802">
        <f>G802*'Freq res'!$E$11/2</f>
        <v>-0.5855928499602272</v>
      </c>
      <c r="J802">
        <f>$G$18+$G$7/$J$18*(-($A$18^2*'Phi(z,A)'!H791))</f>
        <v>2.5040993363783772</v>
      </c>
      <c r="K802">
        <f t="shared" si="40"/>
        <v>12.232536602107446</v>
      </c>
    </row>
    <row r="803" spans="1:11" ht="12.75">
      <c r="A803">
        <v>0.782</v>
      </c>
      <c r="B803">
        <f>A803*'Freq res'!$C$11/2</f>
        <v>1.4893103278092192</v>
      </c>
      <c r="C803">
        <f>A803*'Freq res'!$E$11/2</f>
        <v>0.586342648743787</v>
      </c>
      <c r="D803">
        <f>$G$18+$G$7/$J$18*($A$18^2*'Phi(z,A)'!H792)</f>
        <v>3.7110566612405105</v>
      </c>
      <c r="E803">
        <f t="shared" si="38"/>
        <v>40.89699797622109</v>
      </c>
      <c r="G803">
        <f t="shared" si="39"/>
        <v>-0.782</v>
      </c>
      <c r="H803">
        <f>G803*'Freq res'!$C$11/2</f>
        <v>-1.4893103278092192</v>
      </c>
      <c r="I803">
        <f>G803*'Freq res'!$E$11/2</f>
        <v>-0.586342648743787</v>
      </c>
      <c r="J803">
        <f>$G$18+$G$7/$J$18*(-($A$18^2*'Phi(z,A)'!H792))</f>
        <v>2.503551437181681</v>
      </c>
      <c r="K803">
        <f t="shared" si="40"/>
        <v>12.225836240858483</v>
      </c>
    </row>
    <row r="804" spans="1:11" ht="12.75">
      <c r="A804">
        <v>0.783</v>
      </c>
      <c r="B804">
        <f>A804*'Freq res'!$C$11/2</f>
        <v>1.4912148167194612</v>
      </c>
      <c r="C804">
        <f>A804*'Freq res'!$E$11/2</f>
        <v>0.5870924475273469</v>
      </c>
      <c r="D804">
        <f>$G$18+$G$7/$J$18*($A$18^2*'Phi(z,A)'!H793)</f>
        <v>3.7116038224451975</v>
      </c>
      <c r="E804">
        <f t="shared" si="38"/>
        <v>40.919381350000286</v>
      </c>
      <c r="G804">
        <f t="shared" si="39"/>
        <v>-0.783</v>
      </c>
      <c r="H804">
        <f>G804*'Freq res'!$C$11/2</f>
        <v>-1.4912148167194612</v>
      </c>
      <c r="I804">
        <f>G804*'Freq res'!$E$11/2</f>
        <v>-0.5870924475273469</v>
      </c>
      <c r="J804">
        <f>$G$18+$G$7/$J$18*(-($A$18^2*'Phi(z,A)'!H793))</f>
        <v>2.503004275976994</v>
      </c>
      <c r="K804">
        <f t="shared" si="40"/>
        <v>12.219148567357223</v>
      </c>
    </row>
    <row r="805" spans="1:11" ht="12.75">
      <c r="A805">
        <v>0.784</v>
      </c>
      <c r="B805">
        <f>A805*'Freq res'!$C$11/2</f>
        <v>1.4931193056297032</v>
      </c>
      <c r="C805">
        <f>A805*'Freq res'!$E$11/2</f>
        <v>0.5878422463109068</v>
      </c>
      <c r="D805">
        <f>$G$18+$G$7/$J$18*($A$18^2*'Phi(z,A)'!H794)</f>
        <v>3.712150245414841</v>
      </c>
      <c r="E805">
        <f t="shared" si="38"/>
        <v>40.94174674980114</v>
      </c>
      <c r="G805">
        <f t="shared" si="39"/>
        <v>-0.784</v>
      </c>
      <c r="H805">
        <f>G805*'Freq res'!$C$11/2</f>
        <v>-1.4931193056297032</v>
      </c>
      <c r="I805">
        <f>G805*'Freq res'!$E$11/2</f>
        <v>-0.5878422463109068</v>
      </c>
      <c r="J805">
        <f>$G$18+$G$7/$J$18*(-($A$18^2*'Phi(z,A)'!H794))</f>
        <v>2.5024578530073502</v>
      </c>
      <c r="K805">
        <f t="shared" si="40"/>
        <v>12.212473567763164</v>
      </c>
    </row>
    <row r="806" spans="1:11" ht="12.75">
      <c r="A806">
        <v>0.785</v>
      </c>
      <c r="B806">
        <f>A806*'Freq res'!$C$11/2</f>
        <v>1.4950237945399452</v>
      </c>
      <c r="C806">
        <f>A806*'Freq res'!$E$11/2</f>
        <v>0.5885920450944666</v>
      </c>
      <c r="D806">
        <f>$G$18+$G$7/$J$18*($A$18^2*'Phi(z,A)'!H795)</f>
        <v>3.7126959299085796</v>
      </c>
      <c r="E806">
        <f t="shared" si="38"/>
        <v>40.96409412290202</v>
      </c>
      <c r="G806">
        <f t="shared" si="39"/>
        <v>-0.785</v>
      </c>
      <c r="H806">
        <f>G806*'Freq res'!$C$11/2</f>
        <v>-1.4950237945399452</v>
      </c>
      <c r="I806">
        <f>G806*'Freq res'!$E$11/2</f>
        <v>-0.5885920450944666</v>
      </c>
      <c r="J806">
        <f>$G$18+$G$7/$J$18*(-($A$18^2*'Phi(z,A)'!H795))</f>
        <v>2.501912168513612</v>
      </c>
      <c r="K806">
        <f t="shared" si="40"/>
        <v>12.205811228240051</v>
      </c>
    </row>
    <row r="807" spans="1:11" ht="12.75">
      <c r="A807">
        <v>0.786</v>
      </c>
      <c r="B807">
        <f>A807*'Freq res'!$C$11/2</f>
        <v>1.4969282834501871</v>
      </c>
      <c r="C807">
        <f>A807*'Freq res'!$E$11/2</f>
        <v>0.5893418438780264</v>
      </c>
      <c r="D807">
        <f>$G$18+$G$7/$J$18*($A$18^2*'Phi(z,A)'!H796)</f>
        <v>3.7132408756877213</v>
      </c>
      <c r="E807">
        <f t="shared" si="38"/>
        <v>40.98642341666527</v>
      </c>
      <c r="G807">
        <f t="shared" si="39"/>
        <v>-0.786</v>
      </c>
      <c r="H807">
        <f>G807*'Freq res'!$C$11/2</f>
        <v>-1.4969282834501871</v>
      </c>
      <c r="I807">
        <f>G807*'Freq res'!$E$11/2</f>
        <v>-0.5893418438780264</v>
      </c>
      <c r="J807">
        <f>$G$18+$G$7/$J$18*(-($A$18^2*'Phi(z,A)'!H796))</f>
        <v>2.50136722273447</v>
      </c>
      <c r="K807">
        <f t="shared" si="40"/>
        <v>12.199161534955927</v>
      </c>
    </row>
    <row r="808" spans="1:11" ht="12.75">
      <c r="A808">
        <v>0.787</v>
      </c>
      <c r="B808">
        <f>A808*'Freq res'!$C$11/2</f>
        <v>1.498832772360429</v>
      </c>
      <c r="C808">
        <f>A808*'Freq res'!$E$11/2</f>
        <v>0.5900916426615862</v>
      </c>
      <c r="D808">
        <f>$G$18+$G$7/$J$18*($A$18^2*'Phi(z,A)'!H797)</f>
        <v>3.713785082515748</v>
      </c>
      <c r="E808">
        <f t="shared" si="38"/>
        <v>41.00873457853769</v>
      </c>
      <c r="G808">
        <f t="shared" si="39"/>
        <v>-0.787</v>
      </c>
      <c r="H808">
        <f>G808*'Freq res'!$C$11/2</f>
        <v>-1.498832772360429</v>
      </c>
      <c r="I808">
        <f>G808*'Freq res'!$E$11/2</f>
        <v>-0.5900916426615862</v>
      </c>
      <c r="J808">
        <f>$G$18+$G$7/$J$18*(-($A$18^2*'Phi(z,A)'!H797))</f>
        <v>2.5008230159064433</v>
      </c>
      <c r="K808">
        <f t="shared" si="40"/>
        <v>12.192524474083127</v>
      </c>
    </row>
    <row r="809" spans="1:11" ht="12.75">
      <c r="A809">
        <v>0.788</v>
      </c>
      <c r="B809">
        <f>A809*'Freq res'!$C$11/2</f>
        <v>1.500737261270671</v>
      </c>
      <c r="C809">
        <f>A809*'Freq res'!$E$11/2</f>
        <v>0.590841441445146</v>
      </c>
      <c r="D809">
        <f>$G$18+$G$7/$J$18*($A$18^2*'Phi(z,A)'!H798)</f>
        <v>3.714328550158312</v>
      </c>
      <c r="E809">
        <f t="shared" si="38"/>
        <v>41.03102755605088</v>
      </c>
      <c r="G809">
        <f t="shared" si="39"/>
        <v>-0.788</v>
      </c>
      <c r="H809">
        <f>G809*'Freq res'!$C$11/2</f>
        <v>-1.500737261270671</v>
      </c>
      <c r="I809">
        <f>G809*'Freq res'!$E$11/2</f>
        <v>-0.590841441445146</v>
      </c>
      <c r="J809">
        <f>$G$18+$G$7/$J$18*(-($A$18^2*'Phi(z,A)'!H798))</f>
        <v>2.5002795482638795</v>
      </c>
      <c r="K809">
        <f t="shared" si="40"/>
        <v>12.18590003179836</v>
      </c>
    </row>
    <row r="810" spans="1:11" ht="12.75">
      <c r="A810">
        <v>0.789</v>
      </c>
      <c r="B810">
        <f>A810*'Freq res'!$C$11/2</f>
        <v>1.502641750180913</v>
      </c>
      <c r="C810">
        <f>A810*'Freq res'!$E$11/2</f>
        <v>0.5915912402287059</v>
      </c>
      <c r="D810">
        <f>$G$18+$G$7/$J$18*($A$18^2*'Phi(z,A)'!H799)</f>
        <v>3.714871278383235</v>
      </c>
      <c r="E810">
        <f t="shared" si="38"/>
        <v>41.053302296821656</v>
      </c>
      <c r="G810">
        <f t="shared" si="39"/>
        <v>-0.789</v>
      </c>
      <c r="H810">
        <f>G810*'Freq res'!$C$11/2</f>
        <v>-1.502641750180913</v>
      </c>
      <c r="I810">
        <f>G810*'Freq res'!$E$11/2</f>
        <v>-0.5915912402287059</v>
      </c>
      <c r="J810">
        <f>$G$18+$G$7/$J$18*(-($A$18^2*'Phi(z,A)'!H799))</f>
        <v>2.4997368200389563</v>
      </c>
      <c r="K810">
        <f t="shared" si="40"/>
        <v>12.179288194282725</v>
      </c>
    </row>
    <row r="811" spans="1:11" ht="12.75">
      <c r="A811">
        <v>0.79</v>
      </c>
      <c r="B811">
        <f>A811*'Freq res'!$C$11/2</f>
        <v>1.504546239091155</v>
      </c>
      <c r="C811">
        <f>A811*'Freq res'!$E$11/2</f>
        <v>0.5923410390122658</v>
      </c>
      <c r="D811">
        <f>$G$18+$G$7/$J$18*($A$18^2*'Phi(z,A)'!H800)</f>
        <v>3.7154132669605135</v>
      </c>
      <c r="E811">
        <f t="shared" si="38"/>
        <v>41.075558748552574</v>
      </c>
      <c r="G811">
        <f t="shared" si="39"/>
        <v>-0.79</v>
      </c>
      <c r="H811">
        <f>G811*'Freq res'!$C$11/2</f>
        <v>-1.504546239091155</v>
      </c>
      <c r="I811">
        <f>G811*'Freq res'!$E$11/2</f>
        <v>-0.5923410390122658</v>
      </c>
      <c r="J811">
        <f>$G$18+$G$7/$J$18*(-($A$18^2*'Phi(z,A)'!H800))</f>
        <v>2.499194831461678</v>
      </c>
      <c r="K811">
        <f t="shared" si="40"/>
        <v>12.172688947721714</v>
      </c>
    </row>
    <row r="812" spans="1:11" ht="12.75">
      <c r="A812">
        <v>0.791</v>
      </c>
      <c r="B812">
        <f>A812*'Freq res'!$C$11/2</f>
        <v>1.506450728001397</v>
      </c>
      <c r="C812">
        <f>A812*'Freq res'!$E$11/2</f>
        <v>0.5930908377958255</v>
      </c>
      <c r="D812">
        <f>$G$18+$G$7/$J$18*($A$18^2*'Phi(z,A)'!H801)</f>
        <v>3.7159545156623106</v>
      </c>
      <c r="E812">
        <f t="shared" si="38"/>
        <v>41.09779685903214</v>
      </c>
      <c r="G812">
        <f t="shared" si="39"/>
        <v>-0.791</v>
      </c>
      <c r="H812">
        <f>G812*'Freq res'!$C$11/2</f>
        <v>-1.506450728001397</v>
      </c>
      <c r="I812">
        <f>G812*'Freq res'!$E$11/2</f>
        <v>-0.5930908377958255</v>
      </c>
      <c r="J812">
        <f>$G$18+$G$7/$J$18*(-($A$18^2*'Phi(z,A)'!H801))</f>
        <v>2.498653582759881</v>
      </c>
      <c r="K812">
        <f t="shared" si="40"/>
        <v>12.166102278305313</v>
      </c>
    </row>
    <row r="813" spans="1:11" ht="12.75">
      <c r="A813">
        <v>0.792</v>
      </c>
      <c r="B813">
        <f>A813*'Freq res'!$C$11/2</f>
        <v>1.508355216911639</v>
      </c>
      <c r="C813">
        <f>A813*'Freq res'!$E$11/2</f>
        <v>0.5938406365793854</v>
      </c>
      <c r="D813">
        <f>$G$18+$G$7/$J$18*($A$18^2*'Phi(z,A)'!H802)</f>
        <v>3.7164950242629615</v>
      </c>
      <c r="E813">
        <f t="shared" si="38"/>
        <v>41.12001657613539</v>
      </c>
      <c r="G813">
        <f t="shared" si="39"/>
        <v>-0.792</v>
      </c>
      <c r="H813">
        <f>G813*'Freq res'!$C$11/2</f>
        <v>-1.508355216911639</v>
      </c>
      <c r="I813">
        <f>G813*'Freq res'!$E$11/2</f>
        <v>-0.5938406365793854</v>
      </c>
      <c r="J813">
        <f>$G$18+$G$7/$J$18*(-($A$18^2*'Phi(z,A)'!H802))</f>
        <v>2.49811307415923</v>
      </c>
      <c r="K813">
        <f t="shared" si="40"/>
        <v>12.15952817222798</v>
      </c>
    </row>
    <row r="814" spans="1:11" ht="12.75">
      <c r="A814">
        <v>0.793</v>
      </c>
      <c r="B814">
        <f>A814*'Freq res'!$C$11/2</f>
        <v>1.510259705821881</v>
      </c>
      <c r="C814">
        <f>A814*'Freq res'!$E$11/2</f>
        <v>0.5945904353629452</v>
      </c>
      <c r="D814">
        <f>$G$18+$G$7/$J$18*($A$18^2*'Phi(z,A)'!H803)</f>
        <v>3.7170347925389717</v>
      </c>
      <c r="E814">
        <f t="shared" si="38"/>
        <v>41.14221784782425</v>
      </c>
      <c r="G814">
        <f t="shared" si="39"/>
        <v>-0.793</v>
      </c>
      <c r="H814">
        <f>G814*'Freq res'!$C$11/2</f>
        <v>-1.510259705821881</v>
      </c>
      <c r="I814">
        <f>G814*'Freq res'!$E$11/2</f>
        <v>-0.5945904353629452</v>
      </c>
      <c r="J814">
        <f>$G$18+$G$7/$J$18*(-($A$18^2*'Phi(z,A)'!H803))</f>
        <v>2.4975733058832197</v>
      </c>
      <c r="K814">
        <f t="shared" si="40"/>
        <v>12.1529666156887</v>
      </c>
    </row>
    <row r="815" spans="1:11" ht="12.75">
      <c r="A815">
        <v>0.794</v>
      </c>
      <c r="B815">
        <f>A815*'Freq res'!$C$11/2</f>
        <v>1.512164194732123</v>
      </c>
      <c r="C815">
        <f>A815*'Freq res'!$E$11/2</f>
        <v>0.595340234146505</v>
      </c>
      <c r="D815">
        <f>$G$18+$G$7/$J$18*($A$18^2*'Phi(z,A)'!H804)</f>
        <v>3.717573820269016</v>
      </c>
      <c r="E815">
        <f t="shared" si="38"/>
        <v>41.164400622147895</v>
      </c>
      <c r="G815">
        <f t="shared" si="39"/>
        <v>-0.794</v>
      </c>
      <c r="H815">
        <f>G815*'Freq res'!$C$11/2</f>
        <v>-1.512164194732123</v>
      </c>
      <c r="I815">
        <f>G815*'Freq res'!$E$11/2</f>
        <v>-0.595340234146505</v>
      </c>
      <c r="J815">
        <f>$G$18+$G$7/$J$18*(-($A$18^2*'Phi(z,A)'!H804))</f>
        <v>2.4970342781531754</v>
      </c>
      <c r="K815">
        <f t="shared" si="40"/>
        <v>12.146417594891016</v>
      </c>
    </row>
    <row r="816" spans="1:11" ht="12.75">
      <c r="A816">
        <v>0.795</v>
      </c>
      <c r="B816">
        <f>A816*'Freq res'!$C$11/2</f>
        <v>1.5140686836423647</v>
      </c>
      <c r="C816">
        <f>A816*'Freq res'!$E$11/2</f>
        <v>0.5960900329300649</v>
      </c>
      <c r="D816">
        <f>$G$18+$G$7/$J$18*($A$18^2*'Phi(z,A)'!H805)</f>
        <v>3.7181121072339396</v>
      </c>
      <c r="E816">
        <f t="shared" si="38"/>
        <v>41.18656484724323</v>
      </c>
      <c r="G816">
        <f t="shared" si="39"/>
        <v>-0.795</v>
      </c>
      <c r="H816">
        <f>G816*'Freq res'!$C$11/2</f>
        <v>-1.5140686836423647</v>
      </c>
      <c r="I816">
        <f>G816*'Freq res'!$E$11/2</f>
        <v>-0.5960900329300649</v>
      </c>
      <c r="J816">
        <f>$G$18+$G$7/$J$18*(-($A$18^2*'Phi(z,A)'!H805))</f>
        <v>2.496495991188252</v>
      </c>
      <c r="K816">
        <f t="shared" si="40"/>
        <v>12.13988109604306</v>
      </c>
    </row>
    <row r="817" spans="1:11" ht="12.75">
      <c r="A817">
        <v>0.796</v>
      </c>
      <c r="B817">
        <f>A817*'Freq res'!$C$11/2</f>
        <v>1.5159731725526067</v>
      </c>
      <c r="C817">
        <f>A817*'Freq res'!$E$11/2</f>
        <v>0.5968398317136246</v>
      </c>
      <c r="D817">
        <f>$G$18+$G$7/$J$18*($A$18^2*'Phi(z,A)'!H806)</f>
        <v>3.7186496532167563</v>
      </c>
      <c r="E817">
        <f t="shared" si="38"/>
        <v>41.208710471335266</v>
      </c>
      <c r="G817">
        <f t="shared" si="39"/>
        <v>-0.796</v>
      </c>
      <c r="H817">
        <f>G817*'Freq res'!$C$11/2</f>
        <v>-1.5159731725526067</v>
      </c>
      <c r="I817">
        <f>G817*'Freq res'!$E$11/2</f>
        <v>-0.5968398317136246</v>
      </c>
      <c r="J817">
        <f>$G$18+$G$7/$J$18*(-($A$18^2*'Phi(z,A)'!H806))</f>
        <v>2.495958445205435</v>
      </c>
      <c r="K817">
        <f t="shared" si="40"/>
        <v>12.133357105357598</v>
      </c>
    </row>
    <row r="818" spans="1:11" ht="12.75">
      <c r="A818">
        <v>0.797</v>
      </c>
      <c r="B818">
        <f>A818*'Freq res'!$C$11/2</f>
        <v>1.5178776614628486</v>
      </c>
      <c r="C818">
        <f>A818*'Freq res'!$E$11/2</f>
        <v>0.5975896304971845</v>
      </c>
      <c r="D818">
        <f>$G$18+$G$7/$J$18*($A$18^2*'Phi(z,A)'!H807)</f>
        <v>3.7191864580026492</v>
      </c>
      <c r="E818">
        <f t="shared" si="38"/>
        <v>41.23083744273749</v>
      </c>
      <c r="G818">
        <f t="shared" si="39"/>
        <v>-0.797</v>
      </c>
      <c r="H818">
        <f>G818*'Freq res'!$C$11/2</f>
        <v>-1.5178776614628486</v>
      </c>
      <c r="I818">
        <f>G818*'Freq res'!$E$11/2</f>
        <v>-0.5975896304971845</v>
      </c>
      <c r="J818">
        <f>$G$18+$G$7/$J$18*(-($A$18^2*'Phi(z,A)'!H807))</f>
        <v>2.495421640419542</v>
      </c>
      <c r="K818">
        <f t="shared" si="40"/>
        <v>12.126845609052047</v>
      </c>
    </row>
    <row r="819" spans="1:11" ht="12.75">
      <c r="A819">
        <v>0.798</v>
      </c>
      <c r="B819">
        <f>A819*'Freq res'!$C$11/2</f>
        <v>1.5197821503730906</v>
      </c>
      <c r="C819">
        <f>A819*'Freq res'!$E$11/2</f>
        <v>0.5983394292807444</v>
      </c>
      <c r="D819">
        <f>$G$18+$G$7/$J$18*($A$18^2*'Phi(z,A)'!H808)</f>
        <v>3.71972252137897</v>
      </c>
      <c r="E819">
        <f t="shared" si="38"/>
        <v>41.25294570985231</v>
      </c>
      <c r="G819">
        <f t="shared" si="39"/>
        <v>-0.798</v>
      </c>
      <c r="H819">
        <f>G819*'Freq res'!$C$11/2</f>
        <v>-1.5197821503730906</v>
      </c>
      <c r="I819">
        <f>G819*'Freq res'!$E$11/2</f>
        <v>-0.5983394292807444</v>
      </c>
      <c r="J819">
        <f>$G$18+$G$7/$J$18*(-($A$18^2*'Phi(z,A)'!H808))</f>
        <v>2.4948855770432212</v>
      </c>
      <c r="K819">
        <f t="shared" si="40"/>
        <v>12.120346593348518</v>
      </c>
    </row>
    <row r="820" spans="1:11" ht="12.75">
      <c r="A820">
        <v>0.799</v>
      </c>
      <c r="B820">
        <f>A820*'Freq res'!$C$11/2</f>
        <v>1.5216866392833326</v>
      </c>
      <c r="C820">
        <f>A820*'Freq res'!$E$11/2</f>
        <v>0.5990892280643042</v>
      </c>
      <c r="D820">
        <f>$G$18+$G$7/$J$18*($A$18^2*'Phi(z,A)'!H809)</f>
        <v>3.7202578431352396</v>
      </c>
      <c r="E820">
        <f t="shared" si="38"/>
        <v>41.27503522117148</v>
      </c>
      <c r="G820">
        <f t="shared" si="39"/>
        <v>-0.799</v>
      </c>
      <c r="H820">
        <f>G820*'Freq res'!$C$11/2</f>
        <v>-1.5216866392833326</v>
      </c>
      <c r="I820">
        <f>G820*'Freq res'!$E$11/2</f>
        <v>-0.5990892280643042</v>
      </c>
      <c r="J820">
        <f>$G$18+$G$7/$J$18*(-($A$18^2*'Phi(z,A)'!H809))</f>
        <v>2.494350255286952</v>
      </c>
      <c r="K820">
        <f t="shared" si="40"/>
        <v>12.113860044473846</v>
      </c>
    </row>
    <row r="821" spans="1:11" ht="12.75">
      <c r="A821">
        <v>0.8</v>
      </c>
      <c r="B821">
        <f>A821*'Freq res'!$C$11/2</f>
        <v>1.5235911281935746</v>
      </c>
      <c r="C821">
        <f>A821*'Freq res'!$E$11/2</f>
        <v>0.599839026847864</v>
      </c>
      <c r="D821">
        <f>$G$18+$G$7/$J$18*($A$18^2*'Phi(z,A)'!H810)</f>
        <v>3.7207924230631457</v>
      </c>
      <c r="E821">
        <f t="shared" si="38"/>
        <v>41.29710592527643</v>
      </c>
      <c r="G821">
        <f t="shared" si="39"/>
        <v>-0.8</v>
      </c>
      <c r="H821">
        <f>G821*'Freq res'!$C$11/2</f>
        <v>-1.5235911281935746</v>
      </c>
      <c r="I821">
        <f>G821*'Freq res'!$E$11/2</f>
        <v>-0.599839026847864</v>
      </c>
      <c r="J821">
        <f>$G$18+$G$7/$J$18*(-($A$18^2*'Phi(z,A)'!H810))</f>
        <v>2.4938156753590457</v>
      </c>
      <c r="K821">
        <f t="shared" si="40"/>
        <v>12.10738594865962</v>
      </c>
    </row>
    <row r="822" spans="1:11" ht="12.75">
      <c r="A822">
        <v>0.801</v>
      </c>
      <c r="B822">
        <f>A822*'Freq res'!$C$11/2</f>
        <v>1.5254956171038165</v>
      </c>
      <c r="C822">
        <f>A822*'Freq res'!$E$11/2</f>
        <v>0.6005888256314239</v>
      </c>
      <c r="D822">
        <f>$G$18+$G$7/$J$18*($A$18^2*'Phi(z,A)'!H811)</f>
        <v>3.7213262609565456</v>
      </c>
      <c r="E822">
        <f t="shared" si="38"/>
        <v>41.319157770838785</v>
      </c>
      <c r="G822">
        <f t="shared" si="39"/>
        <v>-0.801</v>
      </c>
      <c r="H822">
        <f>G822*'Freq res'!$C$11/2</f>
        <v>-1.5254956171038165</v>
      </c>
      <c r="I822">
        <f>G822*'Freq res'!$E$11/2</f>
        <v>-0.6005888256314239</v>
      </c>
      <c r="J822">
        <f>$G$18+$G$7/$J$18*(-($A$18^2*'Phi(z,A)'!H811))</f>
        <v>2.493281837465646</v>
      </c>
      <c r="K822">
        <f t="shared" si="40"/>
        <v>12.100924292142215</v>
      </c>
    </row>
    <row r="823" spans="1:11" ht="12.75">
      <c r="A823">
        <v>0.802</v>
      </c>
      <c r="B823">
        <f>A823*'Freq res'!$C$11/2</f>
        <v>1.5274001060140585</v>
      </c>
      <c r="C823">
        <f>A823*'Freq res'!$E$11/2</f>
        <v>0.6013386244149836</v>
      </c>
      <c r="D823">
        <f>$G$18+$G$7/$J$18*($A$18^2*'Phi(z,A)'!H812)</f>
        <v>3.7218593566114624</v>
      </c>
      <c r="E823">
        <f t="shared" si="38"/>
        <v>41.34119070662061</v>
      </c>
      <c r="G823">
        <f t="shared" si="39"/>
        <v>-0.802</v>
      </c>
      <c r="H823">
        <f>G823*'Freq res'!$C$11/2</f>
        <v>-1.5274001060140585</v>
      </c>
      <c r="I823">
        <f>G823*'Freq res'!$E$11/2</f>
        <v>-0.6013386244149836</v>
      </c>
      <c r="J823">
        <f>$G$18+$G$7/$J$18*(-($A$18^2*'Phi(z,A)'!H812))</f>
        <v>2.492748741810729</v>
      </c>
      <c r="K823">
        <f t="shared" si="40"/>
        <v>12.094475061162838</v>
      </c>
    </row>
    <row r="824" spans="1:11" ht="12.75">
      <c r="A824">
        <v>0.803</v>
      </c>
      <c r="B824">
        <f>A824*'Freq res'!$C$11/2</f>
        <v>1.5293045949243005</v>
      </c>
      <c r="C824">
        <f>A824*'Freq res'!$E$11/2</f>
        <v>0.6020884231985435</v>
      </c>
      <c r="D824">
        <f>$G$18+$G$7/$J$18*($A$18^2*'Phi(z,A)'!H813)</f>
        <v>3.722391709826088</v>
      </c>
      <c r="E824">
        <f t="shared" si="38"/>
        <v>41.363204681474976</v>
      </c>
      <c r="G824">
        <f t="shared" si="39"/>
        <v>-0.803</v>
      </c>
      <c r="H824">
        <f>G824*'Freq res'!$C$11/2</f>
        <v>-1.5293045949243005</v>
      </c>
      <c r="I824">
        <f>G824*'Freq res'!$E$11/2</f>
        <v>-0.6020884231985435</v>
      </c>
      <c r="J824">
        <f>$G$18+$G$7/$J$18*(-($A$18^2*'Phi(z,A)'!H813))</f>
        <v>2.4922163885961033</v>
      </c>
      <c r="K824">
        <f t="shared" si="40"/>
        <v>12.088038241967528</v>
      </c>
    </row>
    <row r="825" spans="1:11" ht="12.75">
      <c r="A825">
        <v>0.804</v>
      </c>
      <c r="B825">
        <f>A825*'Freq res'!$C$11/2</f>
        <v>1.5312090838345425</v>
      </c>
      <c r="C825">
        <f>A825*'Freq res'!$E$11/2</f>
        <v>0.6028382219821034</v>
      </c>
      <c r="D825">
        <f>$G$18+$G$7/$J$18*($A$18^2*'Phi(z,A)'!H814)</f>
        <v>3.72292332040078</v>
      </c>
      <c r="E825">
        <f t="shared" si="38"/>
        <v>41.385199644346216</v>
      </c>
      <c r="G825">
        <f t="shared" si="39"/>
        <v>-0.804</v>
      </c>
      <c r="H825">
        <f>G825*'Freq res'!$C$11/2</f>
        <v>-1.5312090838345425</v>
      </c>
      <c r="I825">
        <f>G825*'Freq res'!$E$11/2</f>
        <v>-0.6028382219821034</v>
      </c>
      <c r="J825">
        <f>$G$18+$G$7/$J$18*(-($A$18^2*'Phi(z,A)'!H814))</f>
        <v>2.4916847780214115</v>
      </c>
      <c r="K825">
        <f t="shared" si="40"/>
        <v>12.081613820807233</v>
      </c>
    </row>
    <row r="826" spans="1:11" ht="12.75">
      <c r="A826">
        <v>0.805</v>
      </c>
      <c r="B826">
        <f>A826*'Freq res'!$C$11/2</f>
        <v>1.5331135727447844</v>
      </c>
      <c r="C826">
        <f>A826*'Freq res'!$E$11/2</f>
        <v>0.6035880207656632</v>
      </c>
      <c r="D826">
        <f>$G$18+$G$7/$J$18*($A$18^2*'Phi(z,A)'!H815)</f>
        <v>3.7234541881380627</v>
      </c>
      <c r="E826">
        <f t="shared" si="38"/>
        <v>41.40717554427044</v>
      </c>
      <c r="G826">
        <f t="shared" si="39"/>
        <v>-0.805</v>
      </c>
      <c r="H826">
        <f>G826*'Freq res'!$C$11/2</f>
        <v>-1.5331135727447844</v>
      </c>
      <c r="I826">
        <f>G826*'Freq res'!$E$11/2</f>
        <v>-0.6035880207656632</v>
      </c>
      <c r="J826">
        <f>$G$18+$G$7/$J$18*(-($A$18^2*'Phi(z,A)'!H815))</f>
        <v>2.4911539102841287</v>
      </c>
      <c r="K826">
        <f t="shared" si="40"/>
        <v>12.075201783937795</v>
      </c>
    </row>
    <row r="827" spans="1:11" ht="12.75">
      <c r="A827">
        <v>0.806</v>
      </c>
      <c r="B827">
        <f>A827*'Freq res'!$C$11/2</f>
        <v>1.5350180616550264</v>
      </c>
      <c r="C827">
        <f>A827*'Freq res'!$E$11/2</f>
        <v>0.604337819549223</v>
      </c>
      <c r="D827">
        <f>$G$18+$G$7/$J$18*($A$18^2*'Phi(z,A)'!H816)</f>
        <v>3.723984312842627</v>
      </c>
      <c r="E827">
        <f t="shared" si="38"/>
        <v>41.42913233037585</v>
      </c>
      <c r="G827">
        <f t="shared" si="39"/>
        <v>-0.806</v>
      </c>
      <c r="H827">
        <f>G827*'Freq res'!$C$11/2</f>
        <v>-1.5350180616550264</v>
      </c>
      <c r="I827">
        <f>G827*'Freq res'!$E$11/2</f>
        <v>-0.604337819549223</v>
      </c>
      <c r="J827">
        <f>$G$18+$G$7/$J$18*(-($A$18^2*'Phi(z,A)'!H816))</f>
        <v>2.4906237855795643</v>
      </c>
      <c r="K827">
        <f t="shared" si="40"/>
        <v>12.068802117620013</v>
      </c>
    </row>
    <row r="828" spans="1:11" ht="12.75">
      <c r="A828">
        <v>0.807</v>
      </c>
      <c r="B828">
        <f>A828*'Freq res'!$C$11/2</f>
        <v>1.5369225505652684</v>
      </c>
      <c r="C828">
        <f>A828*'Freq res'!$E$11/2</f>
        <v>0.6050876183327828</v>
      </c>
      <c r="D828">
        <f>$G$18+$G$7/$J$18*($A$18^2*'Phi(z,A)'!H817)</f>
        <v>3.7245136943213297</v>
      </c>
      <c r="E828">
        <f t="shared" si="38"/>
        <v>41.451069951883206</v>
      </c>
      <c r="G828">
        <f t="shared" si="39"/>
        <v>-0.807</v>
      </c>
      <c r="H828">
        <f>G828*'Freq res'!$C$11/2</f>
        <v>-1.5369225505652684</v>
      </c>
      <c r="I828">
        <f>G828*'Freq res'!$E$11/2</f>
        <v>-0.6050876183327828</v>
      </c>
      <c r="J828">
        <f>$G$18+$G$7/$J$18*(-($A$18^2*'Phi(z,A)'!H817))</f>
        <v>2.4900944041008617</v>
      </c>
      <c r="K828">
        <f t="shared" si="40"/>
        <v>12.06241480811966</v>
      </c>
    </row>
    <row r="829" spans="1:11" ht="12.75">
      <c r="A829">
        <v>0.808</v>
      </c>
      <c r="B829">
        <f>A829*'Freq res'!$C$11/2</f>
        <v>1.5388270394755104</v>
      </c>
      <c r="C829">
        <f>A829*'Freq res'!$E$11/2</f>
        <v>0.6058374171163426</v>
      </c>
      <c r="D829">
        <f>$G$18+$G$7/$J$18*($A$18^2*'Phi(z,A)'!H818)</f>
        <v>3.7250423323831923</v>
      </c>
      <c r="E829">
        <f t="shared" si="38"/>
        <v>41.47298835810615</v>
      </c>
      <c r="G829">
        <f t="shared" si="39"/>
        <v>-0.808</v>
      </c>
      <c r="H829">
        <f>G829*'Freq res'!$C$11/2</f>
        <v>-1.5388270394755104</v>
      </c>
      <c r="I829">
        <f>G829*'Freq res'!$E$11/2</f>
        <v>-0.6058374171163426</v>
      </c>
      <c r="J829">
        <f>$G$18+$G$7/$J$18*(-($A$18^2*'Phi(z,A)'!H818))</f>
        <v>2.489565766038999</v>
      </c>
      <c r="K829">
        <f t="shared" si="40"/>
        <v>12.05603984170752</v>
      </c>
    </row>
    <row r="830" spans="1:11" ht="12.75">
      <c r="A830">
        <v>0.809</v>
      </c>
      <c r="B830">
        <f>A830*'Freq res'!$C$11/2</f>
        <v>1.5407315283857523</v>
      </c>
      <c r="C830">
        <f>A830*'Freq res'!$E$11/2</f>
        <v>0.6065872158999025</v>
      </c>
      <c r="D830">
        <f>$G$18+$G$7/$J$18*($A$18^2*'Phi(z,A)'!H819)</f>
        <v>3.7255702268394018</v>
      </c>
      <c r="E830">
        <f t="shared" si="38"/>
        <v>41.49488749845167</v>
      </c>
      <c r="G830">
        <f t="shared" si="39"/>
        <v>-0.809</v>
      </c>
      <c r="H830">
        <f>G830*'Freq res'!$C$11/2</f>
        <v>-1.5407315283857523</v>
      </c>
      <c r="I830">
        <f>G830*'Freq res'!$E$11/2</f>
        <v>-0.6065872158999025</v>
      </c>
      <c r="J830">
        <f>$G$18+$G$7/$J$18*(-($A$18^2*'Phi(z,A)'!H819))</f>
        <v>2.4890378715827897</v>
      </c>
      <c r="K830">
        <f t="shared" si="40"/>
        <v>12.049677204659412</v>
      </c>
    </row>
    <row r="831" spans="1:11" ht="12.75">
      <c r="A831">
        <v>0.81</v>
      </c>
      <c r="B831">
        <f>A831*'Freq res'!$C$11/2</f>
        <v>1.5426360172959943</v>
      </c>
      <c r="C831">
        <f>A831*'Freq res'!$E$11/2</f>
        <v>0.6073370146834624</v>
      </c>
      <c r="D831">
        <f>$G$18+$G$7/$J$18*($A$18^2*'Phi(z,A)'!H820)</f>
        <v>3.7260973775033093</v>
      </c>
      <c r="E831">
        <f t="shared" si="38"/>
        <v>41.51676732242043</v>
      </c>
      <c r="G831">
        <f t="shared" si="39"/>
        <v>-0.81</v>
      </c>
      <c r="H831">
        <f>G831*'Freq res'!$C$11/2</f>
        <v>-1.5426360172959943</v>
      </c>
      <c r="I831">
        <f>G831*'Freq res'!$E$11/2</f>
        <v>-0.6073370146834624</v>
      </c>
      <c r="J831">
        <f>$G$18+$G$7/$J$18*(-($A$18^2*'Phi(z,A)'!H820))</f>
        <v>2.488510720918882</v>
      </c>
      <c r="K831">
        <f t="shared" si="40"/>
        <v>12.043326883256233</v>
      </c>
    </row>
    <row r="832" spans="1:11" ht="12.75">
      <c r="A832">
        <v>0.811</v>
      </c>
      <c r="B832">
        <f>A832*'Freq res'!$C$11/2</f>
        <v>1.5445405062062363</v>
      </c>
      <c r="C832">
        <f>A832*'Freq res'!$E$11/2</f>
        <v>0.6080868134670222</v>
      </c>
      <c r="D832">
        <f>$G$18+$G$7/$J$18*($A$18^2*'Phi(z,A)'!H821)</f>
        <v>3.726623784190431</v>
      </c>
      <c r="E832">
        <f t="shared" si="38"/>
        <v>41.538627779607246</v>
      </c>
      <c r="G832">
        <f t="shared" si="39"/>
        <v>-0.811</v>
      </c>
      <c r="H832">
        <f>G832*'Freq res'!$C$11/2</f>
        <v>-1.5445405062062363</v>
      </c>
      <c r="I832">
        <f>G832*'Freq res'!$E$11/2</f>
        <v>-0.6080868134670222</v>
      </c>
      <c r="J832">
        <f>$G$18+$G$7/$J$18*(-($A$18^2*'Phi(z,A)'!H821))</f>
        <v>2.4879843142317606</v>
      </c>
      <c r="K832">
        <f t="shared" si="40"/>
        <v>12.03698886378397</v>
      </c>
    </row>
    <row r="833" spans="1:11" ht="12.75">
      <c r="A833">
        <v>0.812</v>
      </c>
      <c r="B833">
        <f>A833*'Freq res'!$C$11/2</f>
        <v>1.5464449951164783</v>
      </c>
      <c r="C833">
        <f>A833*'Freq res'!$E$11/2</f>
        <v>0.6088366122505819</v>
      </c>
      <c r="D833">
        <f>$G$18+$G$7/$J$18*($A$18^2*'Phi(z,A)'!H822)</f>
        <v>3.7271494467184465</v>
      </c>
      <c r="E833">
        <f t="shared" si="38"/>
        <v>41.56046881970142</v>
      </c>
      <c r="G833">
        <f t="shared" si="39"/>
        <v>-0.812</v>
      </c>
      <c r="H833">
        <f>G833*'Freq res'!$C$11/2</f>
        <v>-1.5464449951164783</v>
      </c>
      <c r="I833">
        <f>G833*'Freq res'!$E$11/2</f>
        <v>-0.6088366122505819</v>
      </c>
      <c r="J833">
        <f>$G$18+$G$7/$J$18*(-($A$18^2*'Phi(z,A)'!H822))</f>
        <v>2.487458651703745</v>
      </c>
      <c r="K833">
        <f t="shared" si="40"/>
        <v>12.030663132533737</v>
      </c>
    </row>
    <row r="834" spans="1:11" ht="12.75">
      <c r="A834">
        <v>0.813</v>
      </c>
      <c r="B834">
        <f>A834*'Freq res'!$C$11/2</f>
        <v>1.54834948402672</v>
      </c>
      <c r="C834">
        <f>A834*'Freq res'!$E$11/2</f>
        <v>0.6095864110341417</v>
      </c>
      <c r="D834">
        <f>$G$18+$G$7/$J$18*($A$18^2*'Phi(z,A)'!H823)</f>
        <v>3.7276743649071986</v>
      </c>
      <c r="E834">
        <f t="shared" si="38"/>
        <v>41.582290392487124</v>
      </c>
      <c r="G834">
        <f t="shared" si="39"/>
        <v>-0.813</v>
      </c>
      <c r="H834">
        <f>G834*'Freq res'!$C$11/2</f>
        <v>-1.54834948402672</v>
      </c>
      <c r="I834">
        <f>G834*'Freq res'!$E$11/2</f>
        <v>-0.6095864110341417</v>
      </c>
      <c r="J834">
        <f>$G$18+$G$7/$J$18*(-($A$18^2*'Phi(z,A)'!H823))</f>
        <v>2.486933733514993</v>
      </c>
      <c r="K834">
        <f t="shared" si="40"/>
        <v>12.024349675801824</v>
      </c>
    </row>
    <row r="835" spans="1:11" ht="12.75">
      <c r="A835">
        <v>0.814</v>
      </c>
      <c r="B835">
        <f>A835*'Freq res'!$C$11/2</f>
        <v>1.550253972936962</v>
      </c>
      <c r="C835">
        <f>A835*'Freq res'!$E$11/2</f>
        <v>0.6103362098177015</v>
      </c>
      <c r="D835">
        <f>$G$18+$G$7/$J$18*($A$18^2*'Phi(z,A)'!H824)</f>
        <v>3.728198538578693</v>
      </c>
      <c r="E835">
        <f t="shared" si="38"/>
        <v>41.60409244784381</v>
      </c>
      <c r="G835">
        <f t="shared" si="39"/>
        <v>-0.814</v>
      </c>
      <c r="H835">
        <f>G835*'Freq res'!$C$11/2</f>
        <v>-1.550253972936962</v>
      </c>
      <c r="I835">
        <f>G835*'Freq res'!$E$11/2</f>
        <v>-0.6103362098177015</v>
      </c>
      <c r="J835">
        <f>$G$18+$G$7/$J$18*(-($A$18^2*'Phi(z,A)'!H824))</f>
        <v>2.4864095598434983</v>
      </c>
      <c r="K835">
        <f t="shared" si="40"/>
        <v>12.0180484798897</v>
      </c>
    </row>
    <row r="836" spans="1:11" ht="12.75">
      <c r="A836">
        <v>0.815</v>
      </c>
      <c r="B836">
        <f>A836*'Freq res'!$C$11/2</f>
        <v>1.552158461847204</v>
      </c>
      <c r="C836">
        <f>A836*'Freq res'!$E$11/2</f>
        <v>0.6110860086012614</v>
      </c>
      <c r="D836">
        <f>$G$18+$G$7/$J$18*($A$18^2*'Phi(z,A)'!H825)</f>
        <v>3.728721967557099</v>
      </c>
      <c r="E836">
        <f t="shared" si="38"/>
        <v>41.62587493574666</v>
      </c>
      <c r="G836">
        <f t="shared" si="39"/>
        <v>-0.815</v>
      </c>
      <c r="H836">
        <f>G836*'Freq res'!$C$11/2</f>
        <v>-1.552158461847204</v>
      </c>
      <c r="I836">
        <f>G836*'Freq res'!$E$11/2</f>
        <v>-0.6110860086012614</v>
      </c>
      <c r="J836">
        <f>$G$18+$G$7/$J$18*(-($A$18^2*'Phi(z,A)'!H825))</f>
        <v>2.4858861308650924</v>
      </c>
      <c r="K836">
        <f t="shared" si="40"/>
        <v>12.011759531104042</v>
      </c>
    </row>
    <row r="837" spans="1:11" ht="12.75">
      <c r="A837">
        <v>0.816</v>
      </c>
      <c r="B837">
        <f>A837*'Freq res'!$C$11/2</f>
        <v>1.554062950757446</v>
      </c>
      <c r="C837">
        <f>A837*'Freq res'!$E$11/2</f>
        <v>0.6118358073848212</v>
      </c>
      <c r="D837">
        <f>$G$18+$G$7/$J$18*($A$18^2*'Phi(z,A)'!H826)</f>
        <v>3.729244651668746</v>
      </c>
      <c r="E837">
        <f t="shared" si="38"/>
        <v>41.647637806266836</v>
      </c>
      <c r="G837">
        <f t="shared" si="39"/>
        <v>-0.816</v>
      </c>
      <c r="H837">
        <f>G837*'Freq res'!$C$11/2</f>
        <v>-1.554062950757446</v>
      </c>
      <c r="I837">
        <f>G837*'Freq res'!$E$11/2</f>
        <v>-0.6118358073848212</v>
      </c>
      <c r="J837">
        <f>$G$18+$G$7/$J$18*(-($A$18^2*'Phi(z,A)'!H826))</f>
        <v>2.4853634467534453</v>
      </c>
      <c r="K837">
        <f t="shared" si="40"/>
        <v>12.005482815756801</v>
      </c>
    </row>
    <row r="838" spans="1:11" ht="12.75">
      <c r="A838">
        <v>0.817</v>
      </c>
      <c r="B838">
        <f>A838*'Freq res'!$C$11/2</f>
        <v>1.555967439667688</v>
      </c>
      <c r="C838">
        <f>A838*'Freq res'!$E$11/2</f>
        <v>0.6125856061683811</v>
      </c>
      <c r="D838">
        <f>$G$18+$G$7/$J$18*($A$18^2*'Phi(z,A)'!H827)</f>
        <v>3.7297665907421274</v>
      </c>
      <c r="E838">
        <f t="shared" si="38"/>
        <v>41.66938100957205</v>
      </c>
      <c r="G838">
        <f t="shared" si="39"/>
        <v>-0.817</v>
      </c>
      <c r="H838">
        <f>G838*'Freq res'!$C$11/2</f>
        <v>-1.555967439667688</v>
      </c>
      <c r="I838">
        <f>G838*'Freq res'!$E$11/2</f>
        <v>-0.6125856061683811</v>
      </c>
      <c r="J838">
        <f>$G$18+$G$7/$J$18*(-($A$18^2*'Phi(z,A)'!H827))</f>
        <v>2.484841507680064</v>
      </c>
      <c r="K838">
        <f t="shared" si="40"/>
        <v>11.999218320165177</v>
      </c>
    </row>
    <row r="839" spans="1:11" ht="12.75">
      <c r="A839">
        <v>0.818</v>
      </c>
      <c r="B839">
        <f>A839*'Freq res'!$C$11/2</f>
        <v>1.5578719285779299</v>
      </c>
      <c r="C839">
        <f>A839*'Freq res'!$E$11/2</f>
        <v>0.6133354049519409</v>
      </c>
      <c r="D839">
        <f>$G$18+$G$7/$J$18*($A$18^2*'Phi(z,A)'!H828)</f>
        <v>3.730287784607896</v>
      </c>
      <c r="E839">
        <f t="shared" si="38"/>
        <v>41.69110449592678</v>
      </c>
      <c r="G839">
        <f t="shared" si="39"/>
        <v>-0.818</v>
      </c>
      <c r="H839">
        <f>G839*'Freq res'!$C$11/2</f>
        <v>-1.5578719285779299</v>
      </c>
      <c r="I839">
        <f>G839*'Freq res'!$E$11/2</f>
        <v>-0.6133354049519409</v>
      </c>
      <c r="J839">
        <f>$G$18+$G$7/$J$18*(-($A$18^2*'Phi(z,A)'!H828))</f>
        <v>2.4843203138142953</v>
      </c>
      <c r="K839">
        <f t="shared" si="40"/>
        <v>11.99296603065169</v>
      </c>
    </row>
    <row r="840" spans="1:11" ht="12.75">
      <c r="A840">
        <v>0.819</v>
      </c>
      <c r="B840">
        <f>A840*'Freq res'!$C$11/2</f>
        <v>1.5597764174881719</v>
      </c>
      <c r="C840">
        <f>A840*'Freq res'!$E$11/2</f>
        <v>0.6140852037355007</v>
      </c>
      <c r="D840">
        <f>$G$18+$G$7/$J$18*($A$18^2*'Phi(z,A)'!H829)</f>
        <v>3.730808233098866</v>
      </c>
      <c r="E840">
        <f t="shared" si="38"/>
        <v>41.71280821569275</v>
      </c>
      <c r="G840">
        <f t="shared" si="39"/>
        <v>-0.819</v>
      </c>
      <c r="H840">
        <f>G840*'Freq res'!$C$11/2</f>
        <v>-1.5597764174881719</v>
      </c>
      <c r="I840">
        <f>G840*'Freq res'!$E$11/2</f>
        <v>-0.6140852037355007</v>
      </c>
      <c r="J840">
        <f>$G$18+$G$7/$J$18*(-($A$18^2*'Phi(z,A)'!H829))</f>
        <v>2.4837998653233253</v>
      </c>
      <c r="K840">
        <f t="shared" si="40"/>
        <v>11.986725933544198</v>
      </c>
    </row>
    <row r="841" spans="1:11" ht="12.75">
      <c r="A841">
        <v>0.82</v>
      </c>
      <c r="B841">
        <f>A841*'Freq res'!$C$11/2</f>
        <v>1.5616809063984138</v>
      </c>
      <c r="C841">
        <f>A841*'Freq res'!$E$11/2</f>
        <v>0.6148350025190605</v>
      </c>
      <c r="D841">
        <f>$G$18+$G$7/$J$18*($A$18^2*'Phi(z,A)'!H830)</f>
        <v>3.7313279360500116</v>
      </c>
      <c r="E841">
        <f t="shared" si="38"/>
        <v>41.73449211932932</v>
      </c>
      <c r="G841">
        <f t="shared" si="39"/>
        <v>-0.82</v>
      </c>
      <c r="H841">
        <f>G841*'Freq res'!$C$11/2</f>
        <v>-1.5616809063984138</v>
      </c>
      <c r="I841">
        <f>G841*'Freq res'!$E$11/2</f>
        <v>-0.6148350025190605</v>
      </c>
      <c r="J841">
        <f>$G$18+$G$7/$J$18*(-($A$18^2*'Phi(z,A)'!H830))</f>
        <v>2.48328016237218</v>
      </c>
      <c r="K841">
        <f t="shared" si="40"/>
        <v>11.980498015175916</v>
      </c>
    </row>
    <row r="842" spans="1:11" ht="12.75">
      <c r="A842">
        <v>0.821</v>
      </c>
      <c r="B842">
        <f>A842*'Freq res'!$C$11/2</f>
        <v>1.5635853953086558</v>
      </c>
      <c r="C842">
        <f>A842*'Freq res'!$E$11/2</f>
        <v>0.6155848013026204</v>
      </c>
      <c r="D842">
        <f>$G$18+$G$7/$J$18*($A$18^2*'Phi(z,A)'!H831)</f>
        <v>3.7318468932984667</v>
      </c>
      <c r="E842">
        <f t="shared" si="38"/>
        <v>41.756156157393825</v>
      </c>
      <c r="G842">
        <f t="shared" si="39"/>
        <v>-0.821</v>
      </c>
      <c r="H842">
        <f>G842*'Freq res'!$C$11/2</f>
        <v>-1.5635853953086558</v>
      </c>
      <c r="I842">
        <f>G842*'Freq res'!$E$11/2</f>
        <v>-0.6155848013026204</v>
      </c>
      <c r="J842">
        <f>$G$18+$G$7/$J$18*(-($A$18^2*'Phi(z,A)'!H831))</f>
        <v>2.4827612051237247</v>
      </c>
      <c r="K842">
        <f t="shared" si="40"/>
        <v>11.97428226188545</v>
      </c>
    </row>
    <row r="843" spans="1:11" ht="12.75">
      <c r="A843">
        <v>0.822</v>
      </c>
      <c r="B843">
        <f>A843*'Freq res'!$C$11/2</f>
        <v>1.5654898842188978</v>
      </c>
      <c r="C843">
        <f>A843*'Freq res'!$E$11/2</f>
        <v>0.6163346000861802</v>
      </c>
      <c r="D843">
        <f>$G$18+$G$7/$J$18*($A$18^2*'Phi(z,A)'!H832)</f>
        <v>3.732365104683525</v>
      </c>
      <c r="E843">
        <f t="shared" si="38"/>
        <v>41.77780028054202</v>
      </c>
      <c r="G843">
        <f t="shared" si="39"/>
        <v>-0.822</v>
      </c>
      <c r="H843">
        <f>G843*'Freq res'!$C$11/2</f>
        <v>-1.5654898842188978</v>
      </c>
      <c r="I843">
        <f>G843*'Freq res'!$E$11/2</f>
        <v>-0.6163346000861802</v>
      </c>
      <c r="J843">
        <f>$G$18+$G$7/$J$18*(-($A$18^2*'Phi(z,A)'!H832))</f>
        <v>2.4822429937386663</v>
      </c>
      <c r="K843">
        <f t="shared" si="40"/>
        <v>11.968078660016825</v>
      </c>
    </row>
    <row r="844" spans="1:11" ht="12.75">
      <c r="A844">
        <v>0.823</v>
      </c>
      <c r="B844">
        <f>A844*'Freq res'!$C$11/2</f>
        <v>1.5673943731291398</v>
      </c>
      <c r="C844">
        <f>A844*'Freq res'!$E$11/2</f>
        <v>0.6170843988697401</v>
      </c>
      <c r="D844">
        <f>$G$18+$G$7/$J$18*($A$18^2*'Phi(z,A)'!H833)</f>
        <v>3.7328825700466384</v>
      </c>
      <c r="E844">
        <f t="shared" si="38"/>
        <v>41.79942443952837</v>
      </c>
      <c r="G844">
        <f t="shared" si="39"/>
        <v>-0.823</v>
      </c>
      <c r="H844">
        <f>G844*'Freq res'!$C$11/2</f>
        <v>-1.5673943731291398</v>
      </c>
      <c r="I844">
        <f>G844*'Freq res'!$E$11/2</f>
        <v>-0.6170843988697401</v>
      </c>
      <c r="J844">
        <f>$G$18+$G$7/$J$18*(-($A$18^2*'Phi(z,A)'!H833))</f>
        <v>2.481725528375553</v>
      </c>
      <c r="K844">
        <f t="shared" si="40"/>
        <v>11.961887195919518</v>
      </c>
    </row>
    <row r="845" spans="1:11" ht="12.75">
      <c r="A845">
        <v>0.824</v>
      </c>
      <c r="B845">
        <f>A845*'Freq res'!$C$11/2</f>
        <v>1.5692988620393817</v>
      </c>
      <c r="C845">
        <f>A845*'Freq res'!$E$11/2</f>
        <v>0.6178341976532998</v>
      </c>
      <c r="D845">
        <f>$G$18+$G$7/$J$18*($A$18^2*'Phi(z,A)'!H834)</f>
        <v>3.7333992892314174</v>
      </c>
      <c r="E845">
        <f t="shared" si="38"/>
        <v>41.821028585206584</v>
      </c>
      <c r="G845">
        <f t="shared" si="39"/>
        <v>-0.824</v>
      </c>
      <c r="H845">
        <f>G845*'Freq res'!$C$11/2</f>
        <v>-1.5692988620393817</v>
      </c>
      <c r="I845">
        <f>G845*'Freq res'!$E$11/2</f>
        <v>-0.6178341976532998</v>
      </c>
      <c r="J845">
        <f>$G$18+$G$7/$J$18*(-($A$18^2*'Phi(z,A)'!H834))</f>
        <v>2.481208809190774</v>
      </c>
      <c r="K845">
        <f t="shared" si="40"/>
        <v>11.95570785594847</v>
      </c>
    </row>
    <row r="846" spans="1:11" ht="12.75">
      <c r="A846">
        <v>0.825</v>
      </c>
      <c r="B846">
        <f>A846*'Freq res'!$C$11/2</f>
        <v>1.5712033509496237</v>
      </c>
      <c r="C846">
        <f>A846*'Freq res'!$E$11/2</f>
        <v>0.6185839964368597</v>
      </c>
      <c r="D846">
        <f>$G$18+$G$7/$J$18*($A$18^2*'Phi(z,A)'!H835)</f>
        <v>3.7339152620836296</v>
      </c>
      <c r="E846">
        <f t="shared" si="38"/>
        <v>41.842612668529796</v>
      </c>
      <c r="G846">
        <f t="shared" si="39"/>
        <v>-0.825</v>
      </c>
      <c r="H846">
        <f>G846*'Freq res'!$C$11/2</f>
        <v>-1.5712033509496237</v>
      </c>
      <c r="I846">
        <f>G846*'Freq res'!$E$11/2</f>
        <v>-0.6185839964368597</v>
      </c>
      <c r="J846">
        <f>$G$18+$G$7/$J$18*(-($A$18^2*'Phi(z,A)'!H835))</f>
        <v>2.480692836338562</v>
      </c>
      <c r="K846">
        <f t="shared" si="40"/>
        <v>11.949540626464138</v>
      </c>
    </row>
    <row r="847" spans="1:11" ht="12.75">
      <c r="A847">
        <v>0.826</v>
      </c>
      <c r="B847">
        <f>A847*'Freq res'!$C$11/2</f>
        <v>1.5731078398598657</v>
      </c>
      <c r="C847">
        <f>A847*'Freq res'!$E$11/2</f>
        <v>0.6193337952204195</v>
      </c>
      <c r="D847">
        <f>$G$18+$G$7/$J$18*($A$18^2*'Phi(z,A)'!H836)</f>
        <v>3.7344304884512005</v>
      </c>
      <c r="E847">
        <f t="shared" si="38"/>
        <v>41.86417664055114</v>
      </c>
      <c r="G847">
        <f t="shared" si="39"/>
        <v>-0.826</v>
      </c>
      <c r="H847">
        <f>G847*'Freq res'!$C$11/2</f>
        <v>-1.5731078398598657</v>
      </c>
      <c r="I847">
        <f>G847*'Freq res'!$E$11/2</f>
        <v>-0.6193337952204195</v>
      </c>
      <c r="J847">
        <f>$G$18+$G$7/$J$18*(-($A$18^2*'Phi(z,A)'!H836))</f>
        <v>2.480177609970991</v>
      </c>
      <c r="K847">
        <f t="shared" si="40"/>
        <v>11.943385493832498</v>
      </c>
    </row>
    <row r="848" spans="1:11" ht="12.75">
      <c r="A848">
        <v>0.827</v>
      </c>
      <c r="B848">
        <f>A848*'Freq res'!$C$11/2</f>
        <v>1.5750123287701077</v>
      </c>
      <c r="C848">
        <f>A848*'Freq res'!$E$11/2</f>
        <v>0.6200835940039794</v>
      </c>
      <c r="D848">
        <f>$G$18+$G$7/$J$18*($A$18^2*'Phi(z,A)'!H837)</f>
        <v>3.7349449681842115</v>
      </c>
      <c r="E848">
        <f t="shared" si="38"/>
        <v>41.88572045242399</v>
      </c>
      <c r="G848">
        <f t="shared" si="39"/>
        <v>-0.827</v>
      </c>
      <c r="H848">
        <f>G848*'Freq res'!$C$11/2</f>
        <v>-1.5750123287701077</v>
      </c>
      <c r="I848">
        <f>G848*'Freq res'!$E$11/2</f>
        <v>-0.6200835940039794</v>
      </c>
      <c r="J848">
        <f>$G$18+$G$7/$J$18*(-($A$18^2*'Phi(z,A)'!H837))</f>
        <v>2.47966313023798</v>
      </c>
      <c r="K848">
        <f t="shared" si="40"/>
        <v>11.937242444425094</v>
      </c>
    </row>
    <row r="849" spans="1:11" ht="12.75">
      <c r="A849">
        <v>0.828</v>
      </c>
      <c r="B849">
        <f>A849*'Freq res'!$C$11/2</f>
        <v>1.5769168176803496</v>
      </c>
      <c r="C849">
        <f>A849*'Freq res'!$E$11/2</f>
        <v>0.6208333927875392</v>
      </c>
      <c r="D849">
        <f>$G$18+$G$7/$J$18*($A$18^2*'Phi(z,A)'!H838)</f>
        <v>3.7354587011349003</v>
      </c>
      <c r="E849">
        <f t="shared" si="38"/>
        <v>41.907244055402394</v>
      </c>
      <c r="G849">
        <f t="shared" si="39"/>
        <v>-0.828</v>
      </c>
      <c r="H849">
        <f>G849*'Freq res'!$C$11/2</f>
        <v>-1.5769168176803496</v>
      </c>
      <c r="I849">
        <f>G849*'Freq res'!$E$11/2</f>
        <v>-0.6208333927875392</v>
      </c>
      <c r="J849">
        <f>$G$18+$G$7/$J$18*(-($A$18^2*'Phi(z,A)'!H838))</f>
        <v>2.479149397287291</v>
      </c>
      <c r="K849">
        <f t="shared" si="40"/>
        <v>11.931111464619047</v>
      </c>
    </row>
    <row r="850" spans="1:11" ht="12.75">
      <c r="A850">
        <v>0.829</v>
      </c>
      <c r="B850">
        <f>A850*'Freq res'!$C$11/2</f>
        <v>1.5788213065905916</v>
      </c>
      <c r="C850">
        <f>A850*'Freq res'!$E$11/2</f>
        <v>0.621583191571099</v>
      </c>
      <c r="D850">
        <f>$G$18+$G$7/$J$18*($A$18^2*'Phi(z,A)'!H839)</f>
        <v>3.7359716871576607</v>
      </c>
      <c r="E850">
        <f t="shared" si="38"/>
        <v>41.92874740084149</v>
      </c>
      <c r="G850">
        <f t="shared" si="39"/>
        <v>-0.829</v>
      </c>
      <c r="H850">
        <f>G850*'Freq res'!$C$11/2</f>
        <v>-1.5788213065905916</v>
      </c>
      <c r="I850">
        <f>G850*'Freq res'!$E$11/2</f>
        <v>-0.621583191571099</v>
      </c>
      <c r="J850">
        <f>$G$18+$G$7/$J$18*(-($A$18^2*'Phi(z,A)'!H839))</f>
        <v>2.4786364112645307</v>
      </c>
      <c r="K850">
        <f t="shared" si="40"/>
        <v>11.924992540797083</v>
      </c>
    </row>
    <row r="851" spans="1:11" ht="12.75">
      <c r="A851">
        <v>0.83</v>
      </c>
      <c r="B851">
        <f>A851*'Freq res'!$C$11/2</f>
        <v>1.5807257955008336</v>
      </c>
      <c r="C851">
        <f>A851*'Freq res'!$E$11/2</f>
        <v>0.6223329903546588</v>
      </c>
      <c r="D851">
        <f>$G$18+$G$7/$J$18*($A$18^2*'Phi(z,A)'!H840)</f>
        <v>3.7364839261090412</v>
      </c>
      <c r="E851">
        <f t="shared" si="38"/>
        <v>41.95023044019783</v>
      </c>
      <c r="G851">
        <f t="shared" si="39"/>
        <v>-0.83</v>
      </c>
      <c r="H851">
        <f>G851*'Freq res'!$C$11/2</f>
        <v>-1.5807257955008336</v>
      </c>
      <c r="I851">
        <f>G851*'Freq res'!$E$11/2</f>
        <v>-0.6223329903546588</v>
      </c>
      <c r="J851">
        <f>$G$18+$G$7/$J$18*(-($A$18^2*'Phi(z,A)'!H840))</f>
        <v>2.47812417231315</v>
      </c>
      <c r="K851">
        <f t="shared" si="40"/>
        <v>11.918885659347572</v>
      </c>
    </row>
    <row r="852" spans="1:11" ht="12.75">
      <c r="A852">
        <v>0.831</v>
      </c>
      <c r="B852">
        <f>A852*'Freq res'!$C$11/2</f>
        <v>1.5826302844110756</v>
      </c>
      <c r="C852">
        <f>A852*'Freq res'!$E$11/2</f>
        <v>0.6230827891382187</v>
      </c>
      <c r="D852">
        <f>$G$18+$G$7/$J$18*($A$18^2*'Phi(z,A)'!H841)</f>
        <v>3.736995417847744</v>
      </c>
      <c r="E852">
        <f t="shared" si="38"/>
        <v>41.971693125029724</v>
      </c>
      <c r="G852">
        <f t="shared" si="39"/>
        <v>-0.831</v>
      </c>
      <c r="H852">
        <f>G852*'Freq res'!$C$11/2</f>
        <v>-1.5826302844110756</v>
      </c>
      <c r="I852">
        <f>G852*'Freq res'!$E$11/2</f>
        <v>-0.6230827891382187</v>
      </c>
      <c r="J852">
        <f>$G$18+$G$7/$J$18*(-($A$18^2*'Phi(z,A)'!H841))</f>
        <v>2.4776126805744476</v>
      </c>
      <c r="K852">
        <f t="shared" si="40"/>
        <v>11.912790806664551</v>
      </c>
    </row>
    <row r="853" spans="1:11" ht="12.75">
      <c r="A853">
        <v>0.832</v>
      </c>
      <c r="B853">
        <f>A853*'Freq res'!$C$11/2</f>
        <v>1.5845347733213175</v>
      </c>
      <c r="C853">
        <f>A853*'Freq res'!$E$11/2</f>
        <v>0.6238325879217785</v>
      </c>
      <c r="D853">
        <f>$G$18+$G$7/$J$18*($A$18^2*'Phi(z,A)'!H842)</f>
        <v>3.7375061622346255</v>
      </c>
      <c r="E853">
        <f aca="true" t="shared" si="41" ref="E853:E916">EXP(D853)</f>
        <v>41.99313540699771</v>
      </c>
      <c r="G853">
        <f aca="true" t="shared" si="42" ref="G853:G916">-A853</f>
        <v>-0.832</v>
      </c>
      <c r="H853">
        <f>G853*'Freq res'!$C$11/2</f>
        <v>-1.5845347733213175</v>
      </c>
      <c r="I853">
        <f>G853*'Freq res'!$E$11/2</f>
        <v>-0.6238325879217785</v>
      </c>
      <c r="J853">
        <f>$G$18+$G$7/$J$18*(-($A$18^2*'Phi(z,A)'!H842))</f>
        <v>2.477101936187566</v>
      </c>
      <c r="K853">
        <f aca="true" t="shared" si="43" ref="K853:K916">EXP(J853)</f>
        <v>11.906707969147742</v>
      </c>
    </row>
    <row r="854" spans="1:11" ht="12.75">
      <c r="A854">
        <v>0.833</v>
      </c>
      <c r="B854">
        <f>A854*'Freq res'!$C$11/2</f>
        <v>1.5864392622315595</v>
      </c>
      <c r="C854">
        <f>A854*'Freq res'!$E$11/2</f>
        <v>0.6245823867053384</v>
      </c>
      <c r="D854">
        <f>$G$18+$G$7/$J$18*($A$18^2*'Phi(z,A)'!H843)</f>
        <v>3.738016159132696</v>
      </c>
      <c r="E854">
        <f t="shared" si="41"/>
        <v>42.014557237864864</v>
      </c>
      <c r="G854">
        <f t="shared" si="42"/>
        <v>-0.833</v>
      </c>
      <c r="H854">
        <f>G854*'Freq res'!$C$11/2</f>
        <v>-1.5864392622315595</v>
      </c>
      <c r="I854">
        <f>G854*'Freq res'!$E$11/2</f>
        <v>-0.6245823867053384</v>
      </c>
      <c r="J854">
        <f>$G$18+$G$7/$J$18*(-($A$18^2*'Phi(z,A)'!H843))</f>
        <v>2.4765919392894955</v>
      </c>
      <c r="K854">
        <f t="shared" si="43"/>
        <v>11.900637133202581</v>
      </c>
    </row>
    <row r="855" spans="1:11" ht="12.75">
      <c r="A855">
        <v>0.834</v>
      </c>
      <c r="B855">
        <f>A855*'Freq res'!$C$11/2</f>
        <v>1.5883437511418015</v>
      </c>
      <c r="C855">
        <f>A855*'Freq res'!$E$11/2</f>
        <v>0.6253321854888981</v>
      </c>
      <c r="D855">
        <f>$G$18+$G$7/$J$18*($A$18^2*'Phi(z,A)'!H844)</f>
        <v>3.738525408407117</v>
      </c>
      <c r="E855">
        <f t="shared" si="41"/>
        <v>42.03595856949717</v>
      </c>
      <c r="G855">
        <f t="shared" si="42"/>
        <v>-0.834</v>
      </c>
      <c r="H855">
        <f>G855*'Freq res'!$C$11/2</f>
        <v>-1.5883437511418015</v>
      </c>
      <c r="I855">
        <f>G855*'Freq res'!$E$11/2</f>
        <v>-0.6253321854888981</v>
      </c>
      <c r="J855">
        <f>$G$18+$G$7/$J$18*(-($A$18^2*'Phi(z,A)'!H844))</f>
        <v>2.4760826900150743</v>
      </c>
      <c r="K855">
        <f t="shared" si="43"/>
        <v>11.89457828524025</v>
      </c>
    </row>
    <row r="856" spans="1:11" ht="12.75">
      <c r="A856">
        <v>0.835</v>
      </c>
      <c r="B856">
        <f>A856*'Freq res'!$C$11/2</f>
        <v>1.5902482400520435</v>
      </c>
      <c r="C856">
        <f>A856*'Freq res'!$E$11/2</f>
        <v>0.626081984272458</v>
      </c>
      <c r="D856">
        <f>$G$18+$G$7/$J$18*($A$18^2*'Phi(z,A)'!H845)</f>
        <v>3.739033909925204</v>
      </c>
      <c r="E856">
        <f t="shared" si="41"/>
        <v>42.057339353863945</v>
      </c>
      <c r="G856">
        <f t="shared" si="42"/>
        <v>-0.835</v>
      </c>
      <c r="H856">
        <f>G856*'Freq res'!$C$11/2</f>
        <v>-1.5902482400520435</v>
      </c>
      <c r="I856">
        <f>G856*'Freq res'!$E$11/2</f>
        <v>-0.626081984272458</v>
      </c>
      <c r="J856">
        <f>$G$18+$G$7/$J$18*(-($A$18^2*'Phi(z,A)'!H845))</f>
        <v>2.4755741884969873</v>
      </c>
      <c r="K856">
        <f t="shared" si="43"/>
        <v>11.888531411677691</v>
      </c>
    </row>
    <row r="857" spans="1:11" ht="12.75">
      <c r="A857">
        <v>0.836</v>
      </c>
      <c r="B857">
        <f>A857*'Freq res'!$C$11/2</f>
        <v>1.5921527289622854</v>
      </c>
      <c r="C857">
        <f>A857*'Freq res'!$E$11/2</f>
        <v>0.6268317830560178</v>
      </c>
      <c r="D857">
        <f>$G$18+$G$7/$J$18*($A$18^2*'Phi(z,A)'!H846)</f>
        <v>3.739541663556422</v>
      </c>
      <c r="E857">
        <f t="shared" si="41"/>
        <v>42.07869954303812</v>
      </c>
      <c r="G857">
        <f t="shared" si="42"/>
        <v>-0.836</v>
      </c>
      <c r="H857">
        <f>G857*'Freq res'!$C$11/2</f>
        <v>-1.5921527289622854</v>
      </c>
      <c r="I857">
        <f>G857*'Freq res'!$E$11/2</f>
        <v>-0.6268317830560178</v>
      </c>
      <c r="J857">
        <f>$G$18+$G$7/$J$18*(-($A$18^2*'Phi(z,A)'!H846))</f>
        <v>2.4750664348657696</v>
      </c>
      <c r="K857">
        <f t="shared" si="43"/>
        <v>11.882496498937652</v>
      </c>
    </row>
    <row r="858" spans="1:11" ht="12.75">
      <c r="A858">
        <v>0.837</v>
      </c>
      <c r="B858">
        <f>A858*'Freq res'!$C$11/2</f>
        <v>1.5940572178725274</v>
      </c>
      <c r="C858">
        <f>A858*'Freq res'!$E$11/2</f>
        <v>0.6275815818395777</v>
      </c>
      <c r="D858">
        <f>$G$18+$G$7/$J$18*($A$18^2*'Phi(z,A)'!H847)</f>
        <v>3.740048669172387</v>
      </c>
      <c r="E858">
        <f t="shared" si="41"/>
        <v>42.100039089196706</v>
      </c>
      <c r="G858">
        <f t="shared" si="42"/>
        <v>-0.837</v>
      </c>
      <c r="H858">
        <f>G858*'Freq res'!$C$11/2</f>
        <v>-1.5940572178725274</v>
      </c>
      <c r="I858">
        <f>G858*'Freq res'!$E$11/2</f>
        <v>-0.6275815818395777</v>
      </c>
      <c r="J858">
        <f>$G$18+$G$7/$J$18*(-($A$18^2*'Phi(z,A)'!H847))</f>
        <v>2.4745594292498043</v>
      </c>
      <c r="K858">
        <f t="shared" si="43"/>
        <v>11.876473533448685</v>
      </c>
    </row>
    <row r="859" spans="1:11" ht="12.75">
      <c r="A859">
        <v>0.838</v>
      </c>
      <c r="B859">
        <f>A859*'Freq res'!$C$11/2</f>
        <v>1.5959617067827694</v>
      </c>
      <c r="C859">
        <f>A859*'Freq res'!$E$11/2</f>
        <v>0.6283313806231375</v>
      </c>
      <c r="D859">
        <f>$G$18+$G$7/$J$18*($A$18^2*'Phi(z,A)'!H848)</f>
        <v>3.7405549266468667</v>
      </c>
      <c r="E859">
        <f t="shared" si="41"/>
        <v>42.121357944621124</v>
      </c>
      <c r="G859">
        <f t="shared" si="42"/>
        <v>-0.838</v>
      </c>
      <c r="H859">
        <f>G859*'Freq res'!$C$11/2</f>
        <v>-1.5959617067827694</v>
      </c>
      <c r="I859">
        <f>G859*'Freq res'!$E$11/2</f>
        <v>-0.6283313806231375</v>
      </c>
      <c r="J859">
        <f>$G$18+$G$7/$J$18*(-($A$18^2*'Phi(z,A)'!H848))</f>
        <v>2.4740531717753247</v>
      </c>
      <c r="K859">
        <f t="shared" si="43"/>
        <v>11.870462501645191</v>
      </c>
    </row>
    <row r="860" spans="1:11" ht="12.75">
      <c r="A860">
        <v>0.839</v>
      </c>
      <c r="B860">
        <f>A860*'Freq res'!$C$11/2</f>
        <v>1.5978661956930114</v>
      </c>
      <c r="C860">
        <f>A860*'Freq res'!$E$11/2</f>
        <v>0.6290811794066974</v>
      </c>
      <c r="D860">
        <f>$G$18+$G$7/$J$18*($A$18^2*'Phi(z,A)'!H849)</f>
        <v>3.7410604358557764</v>
      </c>
      <c r="E860">
        <f t="shared" si="41"/>
        <v>42.14265606169752</v>
      </c>
      <c r="G860">
        <f t="shared" si="42"/>
        <v>-0.839</v>
      </c>
      <c r="H860">
        <f>G860*'Freq res'!$C$11/2</f>
        <v>-1.5978661956930114</v>
      </c>
      <c r="I860">
        <f>G860*'Freq res'!$E$11/2</f>
        <v>-0.6290811794066974</v>
      </c>
      <c r="J860">
        <f>$G$18+$G$7/$J$18*(-($A$18^2*'Phi(z,A)'!H849))</f>
        <v>2.473547662566415</v>
      </c>
      <c r="K860">
        <f t="shared" si="43"/>
        <v>11.864463389967444</v>
      </c>
    </row>
    <row r="861" spans="1:11" ht="12.75">
      <c r="A861">
        <v>0.84</v>
      </c>
      <c r="B861">
        <f>A861*'Freq res'!$C$11/2</f>
        <v>1.5997706846032533</v>
      </c>
      <c r="C861">
        <f>A861*'Freq res'!$E$11/2</f>
        <v>0.6298309781902571</v>
      </c>
      <c r="D861">
        <f>$G$18+$G$7/$J$18*($A$18^2*'Phi(z,A)'!H850)</f>
        <v>3.741565196677181</v>
      </c>
      <c r="E861">
        <f t="shared" si="41"/>
        <v>42.16393339291722</v>
      </c>
      <c r="G861">
        <f t="shared" si="42"/>
        <v>-0.84</v>
      </c>
      <c r="H861">
        <f>G861*'Freq res'!$C$11/2</f>
        <v>-1.5997706846032533</v>
      </c>
      <c r="I861">
        <f>G861*'Freq res'!$E$11/2</f>
        <v>-0.6298309781902571</v>
      </c>
      <c r="J861">
        <f>$G$18+$G$7/$J$18*(-($A$18^2*'Phi(z,A)'!H850))</f>
        <v>2.4730429017450106</v>
      </c>
      <c r="K861">
        <f t="shared" si="43"/>
        <v>11.858476184861605</v>
      </c>
    </row>
    <row r="862" spans="1:11" ht="12.75">
      <c r="A862">
        <v>0.841</v>
      </c>
      <c r="B862">
        <f>A862*'Freq res'!$C$11/2</f>
        <v>1.6016751735134953</v>
      </c>
      <c r="C862">
        <f>A862*'Freq res'!$E$11/2</f>
        <v>0.630580776973817</v>
      </c>
      <c r="D862">
        <f>$G$18+$G$7/$J$18*($A$18^2*'Phi(z,A)'!H851)</f>
        <v>3.742069208991294</v>
      </c>
      <c r="E862">
        <f t="shared" si="41"/>
        <v>42.18518989087708</v>
      </c>
      <c r="G862">
        <f t="shared" si="42"/>
        <v>-0.841</v>
      </c>
      <c r="H862">
        <f>G862*'Freq res'!$C$11/2</f>
        <v>-1.6016751735134953</v>
      </c>
      <c r="I862">
        <f>G862*'Freq res'!$E$11/2</f>
        <v>-0.630580776973817</v>
      </c>
      <c r="J862">
        <f>$G$18+$G$7/$J$18*(-($A$18^2*'Phi(z,A)'!H851))</f>
        <v>2.4725388894308975</v>
      </c>
      <c r="K862">
        <f t="shared" si="43"/>
        <v>11.852500872779745</v>
      </c>
    </row>
    <row r="863" spans="1:11" ht="12.75">
      <c r="A863">
        <v>0.842</v>
      </c>
      <c r="B863">
        <f>A863*'Freq res'!$C$11/2</f>
        <v>1.603579662423737</v>
      </c>
      <c r="C863">
        <f>A863*'Freq res'!$E$11/2</f>
        <v>0.6313305757573768</v>
      </c>
      <c r="D863">
        <f>$G$18+$G$7/$J$18*($A$18^2*'Phi(z,A)'!H852)</f>
        <v>3.742572472680475</v>
      </c>
      <c r="E863">
        <f t="shared" si="41"/>
        <v>42.20642550827975</v>
      </c>
      <c r="G863">
        <f t="shared" si="42"/>
        <v>-0.842</v>
      </c>
      <c r="H863">
        <f>G863*'Freq res'!$C$11/2</f>
        <v>-1.603579662423737</v>
      </c>
      <c r="I863">
        <f>G863*'Freq res'!$E$11/2</f>
        <v>-0.6313305757573768</v>
      </c>
      <c r="J863">
        <f>$G$18+$G$7/$J$18*(-($A$18^2*'Phi(z,A)'!H852))</f>
        <v>2.472035625741716</v>
      </c>
      <c r="K863">
        <f t="shared" si="43"/>
        <v>11.846537440179894</v>
      </c>
    </row>
    <row r="864" spans="1:11" ht="12.75">
      <c r="A864">
        <v>0.843</v>
      </c>
      <c r="B864">
        <f>A864*'Freq res'!$C$11/2</f>
        <v>1.605484151333979</v>
      </c>
      <c r="C864">
        <f>A864*'Freq res'!$E$11/2</f>
        <v>0.6320803745409367</v>
      </c>
      <c r="D864">
        <f>$G$18+$G$7/$J$18*($A$18^2*'Phi(z,A)'!H853)</f>
        <v>3.743074987629233</v>
      </c>
      <c r="E864">
        <f t="shared" si="41"/>
        <v>42.227640197934214</v>
      </c>
      <c r="G864">
        <f t="shared" si="42"/>
        <v>-0.843</v>
      </c>
      <c r="H864">
        <f>G864*'Freq res'!$C$11/2</f>
        <v>-1.605484151333979</v>
      </c>
      <c r="I864">
        <f>G864*'Freq res'!$E$11/2</f>
        <v>-0.6320803745409367</v>
      </c>
      <c r="J864">
        <f>$G$18+$G$7/$J$18*(-($A$18^2*'Phi(z,A)'!H853))</f>
        <v>2.4715331107929583</v>
      </c>
      <c r="K864">
        <f t="shared" si="43"/>
        <v>11.840585873526033</v>
      </c>
    </row>
    <row r="865" spans="1:11" ht="12.75">
      <c r="A865">
        <v>0.844</v>
      </c>
      <c r="B865">
        <f>A865*'Freq res'!$C$11/2</f>
        <v>1.607388640244221</v>
      </c>
      <c r="C865">
        <f>A865*'Freq res'!$E$11/2</f>
        <v>0.6328301733244965</v>
      </c>
      <c r="D865">
        <f>$G$18+$G$7/$J$18*($A$18^2*'Phi(z,A)'!H854)</f>
        <v>3.743576753724221</v>
      </c>
      <c r="E865">
        <f t="shared" si="41"/>
        <v>42.24883391275598</v>
      </c>
      <c r="G865">
        <f t="shared" si="42"/>
        <v>-0.844</v>
      </c>
      <c r="H865">
        <f>G865*'Freq res'!$C$11/2</f>
        <v>-1.607388640244221</v>
      </c>
      <c r="I865">
        <f>G865*'Freq res'!$E$11/2</f>
        <v>-0.6328301733244965</v>
      </c>
      <c r="J865">
        <f>$G$18+$G$7/$J$18*(-($A$18^2*'Phi(z,A)'!H854))</f>
        <v>2.4710313446979706</v>
      </c>
      <c r="K865">
        <f t="shared" si="43"/>
        <v>11.834646159288134</v>
      </c>
    </row>
    <row r="866" spans="1:11" ht="12.75">
      <c r="A866">
        <v>0.845</v>
      </c>
      <c r="B866">
        <f>A866*'Freq res'!$C$11/2</f>
        <v>1.609293129154463</v>
      </c>
      <c r="C866">
        <f>A866*'Freq res'!$E$11/2</f>
        <v>0.6335799721080563</v>
      </c>
      <c r="D866">
        <f>$G$18+$G$7/$J$18*($A$18^2*'Phi(z,A)'!H855)</f>
        <v>3.744077770854237</v>
      </c>
      <c r="E866">
        <f t="shared" si="41"/>
        <v>42.270006605767534</v>
      </c>
      <c r="G866">
        <f t="shared" si="42"/>
        <v>-0.845</v>
      </c>
      <c r="H866">
        <f>G866*'Freq res'!$C$11/2</f>
        <v>-1.609293129154463</v>
      </c>
      <c r="I866">
        <f>G866*'Freq res'!$E$11/2</f>
        <v>-0.6335799721080563</v>
      </c>
      <c r="J866">
        <f>$G$18+$G$7/$J$18*(-($A$18^2*'Phi(z,A)'!H855))</f>
        <v>2.470530327567954</v>
      </c>
      <c r="K866">
        <f t="shared" si="43"/>
        <v>11.828718283942196</v>
      </c>
    </row>
    <row r="867" spans="1:11" ht="12.75">
      <c r="A867">
        <v>0.846</v>
      </c>
      <c r="B867">
        <f>A867*'Freq res'!$C$11/2</f>
        <v>1.611197618064705</v>
      </c>
      <c r="C867">
        <f>A867*'Freq res'!$E$11/2</f>
        <v>0.6343297708916161</v>
      </c>
      <c r="D867">
        <f>$G$18+$G$7/$J$18*($A$18^2*'Phi(z,A)'!H856)</f>
        <v>3.744578038910226</v>
      </c>
      <c r="E867">
        <f t="shared" si="41"/>
        <v>42.291158230098695</v>
      </c>
      <c r="G867">
        <f t="shared" si="42"/>
        <v>-0.846</v>
      </c>
      <c r="H867">
        <f>G867*'Freq res'!$C$11/2</f>
        <v>-1.611197618064705</v>
      </c>
      <c r="I867">
        <f>G867*'Freq res'!$E$11/2</f>
        <v>-0.6343297708916161</v>
      </c>
      <c r="J867">
        <f>$G$18+$G$7/$J$18*(-($A$18^2*'Phi(z,A)'!H856))</f>
        <v>2.4700300595119655</v>
      </c>
      <c r="K867">
        <f t="shared" si="43"/>
        <v>11.822802233970243</v>
      </c>
    </row>
    <row r="868" spans="1:11" ht="12.75">
      <c r="A868">
        <v>0.847</v>
      </c>
      <c r="B868">
        <f>A868*'Freq res'!$C$11/2</f>
        <v>1.613102106974947</v>
      </c>
      <c r="C868">
        <f>A868*'Freq res'!$E$11/2</f>
        <v>0.635079569675176</v>
      </c>
      <c r="D868">
        <f>$G$18+$G$7/$J$18*($A$18^2*'Phi(z,A)'!H857)</f>
        <v>3.7450775577852746</v>
      </c>
      <c r="E868">
        <f t="shared" si="41"/>
        <v>42.31228873898694</v>
      </c>
      <c r="G868">
        <f t="shared" si="42"/>
        <v>-0.847</v>
      </c>
      <c r="H868">
        <f>G868*'Freq res'!$C$11/2</f>
        <v>-1.613102106974947</v>
      </c>
      <c r="I868">
        <f>G868*'Freq res'!$E$11/2</f>
        <v>-0.635079569675176</v>
      </c>
      <c r="J868">
        <f>$G$18+$G$7/$J$18*(-($A$18^2*'Phi(z,A)'!H857))</f>
        <v>2.469530540636917</v>
      </c>
      <c r="K868">
        <f t="shared" si="43"/>
        <v>11.816897995860364</v>
      </c>
    </row>
    <row r="869" spans="1:11" ht="12.75">
      <c r="A869">
        <v>0.848</v>
      </c>
      <c r="B869">
        <f>A869*'Freq res'!$C$11/2</f>
        <v>1.615006595885189</v>
      </c>
      <c r="C869">
        <f>A869*'Freq res'!$E$11/2</f>
        <v>0.6358293684587358</v>
      </c>
      <c r="D869">
        <f>$G$18+$G$7/$J$18*($A$18^2*'Phi(z,A)'!H858)</f>
        <v>3.7455763273746148</v>
      </c>
      <c r="E869">
        <f t="shared" si="41"/>
        <v>42.33339808577783</v>
      </c>
      <c r="G869">
        <f t="shared" si="42"/>
        <v>-0.848</v>
      </c>
      <c r="H869">
        <f>G869*'Freq res'!$C$11/2</f>
        <v>-1.615006595885189</v>
      </c>
      <c r="I869">
        <f>G869*'Freq res'!$E$11/2</f>
        <v>-0.6358293684587358</v>
      </c>
      <c r="J869">
        <f>$G$18+$G$7/$J$18*(-($A$18^2*'Phi(z,A)'!H858))</f>
        <v>2.4690317710475767</v>
      </c>
      <c r="K869">
        <f t="shared" si="43"/>
        <v>11.811005556106728</v>
      </c>
    </row>
    <row r="870" spans="1:11" ht="12.75">
      <c r="A870">
        <v>0.849</v>
      </c>
      <c r="B870">
        <f>A870*'Freq res'!$C$11/2</f>
        <v>1.6169110847954309</v>
      </c>
      <c r="C870">
        <f>A870*'Freq res'!$E$11/2</f>
        <v>0.6365791672422957</v>
      </c>
      <c r="D870">
        <f>$G$18+$G$7/$J$18*($A$18^2*'Phi(z,A)'!H859)</f>
        <v>3.74607434757562</v>
      </c>
      <c r="E870">
        <f t="shared" si="41"/>
        <v>42.35448622392528</v>
      </c>
      <c r="G870">
        <f t="shared" si="42"/>
        <v>-0.849</v>
      </c>
      <c r="H870">
        <f>G870*'Freq res'!$C$11/2</f>
        <v>-1.6169110847954309</v>
      </c>
      <c r="I870">
        <f>G870*'Freq res'!$E$11/2</f>
        <v>-0.6365791672422957</v>
      </c>
      <c r="J870">
        <f>$G$18+$G$7/$J$18*(-($A$18^2*'Phi(z,A)'!H859))</f>
        <v>2.4685337508465715</v>
      </c>
      <c r="K870">
        <f t="shared" si="43"/>
        <v>11.805124901209615</v>
      </c>
    </row>
    <row r="871" spans="1:11" ht="12.75">
      <c r="A871">
        <v>0.85</v>
      </c>
      <c r="B871">
        <f>A871*'Freq res'!$C$11/2</f>
        <v>1.6188155737056729</v>
      </c>
      <c r="C871">
        <f>A871*'Freq res'!$E$11/2</f>
        <v>0.6373289660258554</v>
      </c>
      <c r="D871">
        <f>$G$18+$G$7/$J$18*($A$18^2*'Phi(z,A)'!H860)</f>
        <v>3.746571618287806</v>
      </c>
      <c r="E871">
        <f t="shared" si="41"/>
        <v>42.37555310699199</v>
      </c>
      <c r="G871">
        <f t="shared" si="42"/>
        <v>-0.85</v>
      </c>
      <c r="H871">
        <f>G871*'Freq res'!$C$11/2</f>
        <v>-1.6188155737056729</v>
      </c>
      <c r="I871">
        <f>G871*'Freq res'!$E$11/2</f>
        <v>-0.6373289660258554</v>
      </c>
      <c r="J871">
        <f>$G$18+$G$7/$J$18*(-($A$18^2*'Phi(z,A)'!H860))</f>
        <v>2.4680364801343853</v>
      </c>
      <c r="K871">
        <f t="shared" si="43"/>
        <v>11.799256017675427</v>
      </c>
    </row>
    <row r="872" spans="1:11" ht="12.75">
      <c r="A872">
        <v>0.851</v>
      </c>
      <c r="B872">
        <f>A872*'Freq res'!$C$11/2</f>
        <v>1.6207200626159148</v>
      </c>
      <c r="C872">
        <f>A872*'Freq res'!$E$11/2</f>
        <v>0.6380787648094153</v>
      </c>
      <c r="D872">
        <f>$G$18+$G$7/$J$18*($A$18^2*'Phi(z,A)'!H861)</f>
        <v>3.747068139412829</v>
      </c>
      <c r="E872">
        <f t="shared" si="41"/>
        <v>42.3965986886497</v>
      </c>
      <c r="G872">
        <f t="shared" si="42"/>
        <v>-0.851</v>
      </c>
      <c r="H872">
        <f>G872*'Freq res'!$C$11/2</f>
        <v>-1.6207200626159148</v>
      </c>
      <c r="I872">
        <f>G872*'Freq res'!$E$11/2</f>
        <v>-0.6380787648094153</v>
      </c>
      <c r="J872">
        <f>$G$18+$G$7/$J$18*(-($A$18^2*'Phi(z,A)'!H861))</f>
        <v>2.4675399590093625</v>
      </c>
      <c r="K872">
        <f t="shared" si="43"/>
        <v>11.793398892016743</v>
      </c>
    </row>
    <row r="873" spans="1:11" ht="12.75">
      <c r="A873">
        <v>0.852</v>
      </c>
      <c r="B873">
        <f>A873*'Freq res'!$C$11/2</f>
        <v>1.6226245515261568</v>
      </c>
      <c r="C873">
        <f>A873*'Freq res'!$E$11/2</f>
        <v>0.6388285635929751</v>
      </c>
      <c r="D873">
        <f>$G$18+$G$7/$J$18*($A$18^2*'Phi(z,A)'!H862)</f>
        <v>3.7475639108544865</v>
      </c>
      <c r="E873">
        <f t="shared" si="41"/>
        <v>42.417622922679726</v>
      </c>
      <c r="G873">
        <f t="shared" si="42"/>
        <v>-0.852</v>
      </c>
      <c r="H873">
        <f>G873*'Freq res'!$C$11/2</f>
        <v>-1.6226245515261568</v>
      </c>
      <c r="I873">
        <f>G873*'Freq res'!$E$11/2</f>
        <v>-0.6388285635929751</v>
      </c>
      <c r="J873">
        <f>$G$18+$G$7/$J$18*(-($A$18^2*'Phi(z,A)'!H862))</f>
        <v>2.467044187567705</v>
      </c>
      <c r="K873">
        <f t="shared" si="43"/>
        <v>11.78755351075228</v>
      </c>
    </row>
    <row r="874" spans="1:11" ht="12.75">
      <c r="A874">
        <v>0.853</v>
      </c>
      <c r="B874">
        <f>A874*'Freq res'!$C$11/2</f>
        <v>1.6245290404363988</v>
      </c>
      <c r="C874">
        <f>A874*'Freq res'!$E$11/2</f>
        <v>0.639578362376535</v>
      </c>
      <c r="D874">
        <f>$G$18+$G$7/$J$18*($A$18^2*'Phi(z,A)'!H863)</f>
        <v>3.748058932518714</v>
      </c>
      <c r="E874">
        <f t="shared" si="41"/>
        <v>42.43862576297308</v>
      </c>
      <c r="G874">
        <f t="shared" si="42"/>
        <v>-0.853</v>
      </c>
      <c r="H874">
        <f>G874*'Freq res'!$C$11/2</f>
        <v>-1.6245290404363988</v>
      </c>
      <c r="I874">
        <f>G874*'Freq res'!$E$11/2</f>
        <v>-0.639578362376535</v>
      </c>
      <c r="J874">
        <f>$G$18+$G$7/$J$18*(-($A$18^2*'Phi(z,A)'!H863))</f>
        <v>2.4665491659034773</v>
      </c>
      <c r="K874">
        <f t="shared" si="43"/>
        <v>11.781719860406993</v>
      </c>
    </row>
    <row r="875" spans="1:11" ht="12.75">
      <c r="A875">
        <v>0.854</v>
      </c>
      <c r="B875">
        <f>A875*'Freq res'!$C$11/2</f>
        <v>1.6264335293466408</v>
      </c>
      <c r="C875">
        <f>A875*'Freq res'!$E$11/2</f>
        <v>0.6403281611600948</v>
      </c>
      <c r="D875">
        <f>$G$18+$G$7/$J$18*($A$18^2*'Phi(z,A)'!H864)</f>
        <v>3.7485532043135885</v>
      </c>
      <c r="E875">
        <f t="shared" si="41"/>
        <v>42.459607163531054</v>
      </c>
      <c r="G875">
        <f t="shared" si="42"/>
        <v>-0.854</v>
      </c>
      <c r="H875">
        <f>G875*'Freq res'!$C$11/2</f>
        <v>-1.6264335293466408</v>
      </c>
      <c r="I875">
        <f>G875*'Freq res'!$E$11/2</f>
        <v>-0.6403281611600948</v>
      </c>
      <c r="J875">
        <f>$G$18+$G$7/$J$18*(-($A$18^2*'Phi(z,A)'!H864))</f>
        <v>2.466054894108603</v>
      </c>
      <c r="K875">
        <f t="shared" si="43"/>
        <v>11.77589792751202</v>
      </c>
    </row>
    <row r="876" spans="1:11" ht="12.75">
      <c r="A876">
        <v>0.855</v>
      </c>
      <c r="B876">
        <f>A876*'Freq res'!$C$11/2</f>
        <v>1.6283380182568827</v>
      </c>
      <c r="C876">
        <f>A876*'Freq res'!$E$11/2</f>
        <v>0.6410779599436546</v>
      </c>
      <c r="D876">
        <f>$G$18+$G$7/$J$18*($A$18^2*'Phi(z,A)'!H865)</f>
        <v>3.7490467261493223</v>
      </c>
      <c r="E876">
        <f t="shared" si="41"/>
        <v>42.48056707846536</v>
      </c>
      <c r="G876">
        <f t="shared" si="42"/>
        <v>-0.855</v>
      </c>
      <c r="H876">
        <f>G876*'Freq res'!$C$11/2</f>
        <v>-1.6283380182568827</v>
      </c>
      <c r="I876">
        <f>G876*'Freq res'!$E$11/2</f>
        <v>-0.6410779599436546</v>
      </c>
      <c r="J876">
        <f>$G$18+$G$7/$J$18*(-($A$18^2*'Phi(z,A)'!H865))</f>
        <v>2.465561372272869</v>
      </c>
      <c r="K876">
        <f t="shared" si="43"/>
        <v>11.770087698604769</v>
      </c>
    </row>
    <row r="877" spans="1:11" ht="12.75">
      <c r="A877">
        <v>0.856</v>
      </c>
      <c r="B877">
        <f>A877*'Freq res'!$C$11/2</f>
        <v>1.6302425071671247</v>
      </c>
      <c r="C877">
        <f>A877*'Freq res'!$E$11/2</f>
        <v>0.6418277587272144</v>
      </c>
      <c r="D877">
        <f>$G$18+$G$7/$J$18*($A$18^2*'Phi(z,A)'!H866)</f>
        <v>3.749539497938267</v>
      </c>
      <c r="E877">
        <f t="shared" si="41"/>
        <v>42.50150546199866</v>
      </c>
      <c r="G877">
        <f t="shared" si="42"/>
        <v>-0.856</v>
      </c>
      <c r="H877">
        <f>G877*'Freq res'!$C$11/2</f>
        <v>-1.6302425071671247</v>
      </c>
      <c r="I877">
        <f>G877*'Freq res'!$E$11/2</f>
        <v>-0.6418277587272144</v>
      </c>
      <c r="J877">
        <f>$G$18+$G$7/$J$18*(-($A$18^2*'Phi(z,A)'!H866))</f>
        <v>2.4650686004839244</v>
      </c>
      <c r="K877">
        <f t="shared" si="43"/>
        <v>11.764289160228891</v>
      </c>
    </row>
    <row r="878" spans="1:11" ht="12.75">
      <c r="A878">
        <v>0.857</v>
      </c>
      <c r="B878">
        <f>A878*'Freq res'!$C$11/2</f>
        <v>1.6321469960773667</v>
      </c>
      <c r="C878">
        <f>A878*'Freq res'!$E$11/2</f>
        <v>0.6425775575107743</v>
      </c>
      <c r="D878">
        <f>$G$18+$G$7/$J$18*($A$18^2*'Phi(z,A)'!H867)</f>
        <v>3.7500315195949088</v>
      </c>
      <c r="E878">
        <f t="shared" si="41"/>
        <v>42.52242226846476</v>
      </c>
      <c r="G878">
        <f t="shared" si="42"/>
        <v>-0.857</v>
      </c>
      <c r="H878">
        <f>G878*'Freq res'!$C$11/2</f>
        <v>-1.6321469960773667</v>
      </c>
      <c r="I878">
        <f>G878*'Freq res'!$E$11/2</f>
        <v>-0.6425775575107743</v>
      </c>
      <c r="J878">
        <f>$G$18+$G$7/$J$18*(-($A$18^2*'Phi(z,A)'!H867))</f>
        <v>2.4645765788272826</v>
      </c>
      <c r="K878">
        <f t="shared" si="43"/>
        <v>11.758502298934346</v>
      </c>
    </row>
    <row r="879" spans="1:11" ht="12.75">
      <c r="A879">
        <v>0.858</v>
      </c>
      <c r="B879">
        <f>A879*'Freq res'!$C$11/2</f>
        <v>1.6340514849876087</v>
      </c>
      <c r="C879">
        <f>A879*'Freq res'!$E$11/2</f>
        <v>0.6433273562943341</v>
      </c>
      <c r="D879">
        <f>$G$18+$G$7/$J$18*($A$18^2*'Phi(z,A)'!H868)</f>
        <v>3.750522791035871</v>
      </c>
      <c r="E879">
        <f t="shared" si="41"/>
        <v>42.54331745230908</v>
      </c>
      <c r="G879">
        <f t="shared" si="42"/>
        <v>-0.858</v>
      </c>
      <c r="H879">
        <f>G879*'Freq res'!$C$11/2</f>
        <v>-1.6340514849876087</v>
      </c>
      <c r="I879">
        <f>G879*'Freq res'!$E$11/2</f>
        <v>-0.6433273562943341</v>
      </c>
      <c r="J879">
        <f>$G$18+$G$7/$J$18*(-($A$18^2*'Phi(z,A)'!H868))</f>
        <v>2.4640853073863203</v>
      </c>
      <c r="K879">
        <f t="shared" si="43"/>
        <v>11.752727101277378</v>
      </c>
    </row>
    <row r="880" spans="1:11" ht="12.75">
      <c r="A880">
        <v>0.859</v>
      </c>
      <c r="B880">
        <f>A880*'Freq res'!$C$11/2</f>
        <v>1.6359559738978506</v>
      </c>
      <c r="C880">
        <f>A880*'Freq res'!$E$11/2</f>
        <v>0.644077155077894</v>
      </c>
      <c r="D880">
        <f>$G$18+$G$7/$J$18*($A$18^2*'Phi(z,A)'!H869)</f>
        <v>3.7510133121799116</v>
      </c>
      <c r="E880">
        <f t="shared" si="41"/>
        <v>42.56419096808895</v>
      </c>
      <c r="G880">
        <f t="shared" si="42"/>
        <v>-0.859</v>
      </c>
      <c r="H880">
        <f>G880*'Freq res'!$C$11/2</f>
        <v>-1.6359559738978506</v>
      </c>
      <c r="I880">
        <f>G880*'Freq res'!$E$11/2</f>
        <v>-0.644077155077894</v>
      </c>
      <c r="J880">
        <f>$G$18+$G$7/$J$18*(-($A$18^2*'Phi(z,A)'!H869))</f>
        <v>2.46359478624228</v>
      </c>
      <c r="K880">
        <f t="shared" si="43"/>
        <v>11.746963553820574</v>
      </c>
    </row>
    <row r="881" spans="1:11" ht="12.75">
      <c r="A881">
        <v>0.86</v>
      </c>
      <c r="B881">
        <f>A881*'Freq res'!$C$11/2</f>
        <v>1.6378604628080926</v>
      </c>
      <c r="C881">
        <f>A881*'Freq res'!$E$11/2</f>
        <v>0.6448269538614537</v>
      </c>
      <c r="D881">
        <f>$G$18+$G$7/$J$18*($A$18^2*'Phi(z,A)'!H870)</f>
        <v>3.751503082947922</v>
      </c>
      <c r="E881">
        <f t="shared" si="41"/>
        <v>42.58504277047395</v>
      </c>
      <c r="G881">
        <f t="shared" si="42"/>
        <v>-0.86</v>
      </c>
      <c r="H881">
        <f>G881*'Freq res'!$C$11/2</f>
        <v>-1.6378604628080926</v>
      </c>
      <c r="I881">
        <f>G881*'Freq res'!$E$11/2</f>
        <v>-0.6448269538614537</v>
      </c>
      <c r="J881">
        <f>$G$18+$G$7/$J$18*(-($A$18^2*'Phi(z,A)'!H870))</f>
        <v>2.4631050154742695</v>
      </c>
      <c r="K881">
        <f t="shared" si="43"/>
        <v>11.741211643132868</v>
      </c>
    </row>
    <row r="882" spans="1:11" ht="12.75">
      <c r="A882">
        <v>0.861</v>
      </c>
      <c r="B882">
        <f>A882*'Freq res'!$C$11/2</f>
        <v>1.6397649517183346</v>
      </c>
      <c r="C882">
        <f>A882*'Freq res'!$E$11/2</f>
        <v>0.6455767526450136</v>
      </c>
      <c r="D882">
        <f>$G$18+$G$7/$J$18*($A$18^2*'Phi(z,A)'!H871)</f>
        <v>3.7519921032629275</v>
      </c>
      <c r="E882">
        <f t="shared" si="41"/>
        <v>42.60587281424626</v>
      </c>
      <c r="G882">
        <f t="shared" si="42"/>
        <v>-0.861</v>
      </c>
      <c r="H882">
        <f>G882*'Freq res'!$C$11/2</f>
        <v>-1.6397649517183346</v>
      </c>
      <c r="I882">
        <f>G882*'Freq res'!$E$11/2</f>
        <v>-0.6455767526450136</v>
      </c>
      <c r="J882">
        <f>$G$18+$G$7/$J$18*(-($A$18^2*'Phi(z,A)'!H871))</f>
        <v>2.462615995159264</v>
      </c>
      <c r="K882">
        <f t="shared" si="43"/>
        <v>11.735471355789553</v>
      </c>
    </row>
    <row r="883" spans="1:11" ht="12.75">
      <c r="A883">
        <v>0.862</v>
      </c>
      <c r="B883">
        <f>A883*'Freq res'!$C$11/2</f>
        <v>1.6416694406285766</v>
      </c>
      <c r="C883">
        <f>A883*'Freq res'!$E$11/2</f>
        <v>0.6463265514285734</v>
      </c>
      <c r="D883">
        <f>$G$18+$G$7/$J$18*($A$18^2*'Phi(z,A)'!H872)</f>
        <v>3.752480373050085</v>
      </c>
      <c r="E883">
        <f t="shared" si="41"/>
        <v>42.626681054300995</v>
      </c>
      <c r="G883">
        <f t="shared" si="42"/>
        <v>-0.862</v>
      </c>
      <c r="H883">
        <f>G883*'Freq res'!$C$11/2</f>
        <v>-1.6416694406285766</v>
      </c>
      <c r="I883">
        <f>G883*'Freq res'!$E$11/2</f>
        <v>-0.6463265514285734</v>
      </c>
      <c r="J883">
        <f>$G$18+$G$7/$J$18*(-($A$18^2*'Phi(z,A)'!H872))</f>
        <v>2.4621277253721066</v>
      </c>
      <c r="K883">
        <f t="shared" si="43"/>
        <v>11.729742678372334</v>
      </c>
    </row>
    <row r="884" spans="1:11" ht="12.75">
      <c r="A884">
        <v>0.863</v>
      </c>
      <c r="B884">
        <f>A884*'Freq res'!$C$11/2</f>
        <v>1.6435739295388185</v>
      </c>
      <c r="C884">
        <f>A884*'Freq res'!$E$11/2</f>
        <v>0.6470763502121333</v>
      </c>
      <c r="D884">
        <f>$G$18+$G$7/$J$18*($A$18^2*'Phi(z,A)'!H873)</f>
        <v>3.7529678922366827</v>
      </c>
      <c r="E884">
        <f t="shared" si="41"/>
        <v>42.647467445646555</v>
      </c>
      <c r="G884">
        <f t="shared" si="42"/>
        <v>-0.863</v>
      </c>
      <c r="H884">
        <f>G884*'Freq res'!$C$11/2</f>
        <v>-1.6435739295388185</v>
      </c>
      <c r="I884">
        <f>G884*'Freq res'!$E$11/2</f>
        <v>-0.6470763502121333</v>
      </c>
      <c r="J884">
        <f>$G$18+$G$7/$J$18*(-($A$18^2*'Phi(z,A)'!H873))</f>
        <v>2.4616402061855087</v>
      </c>
      <c r="K884">
        <f t="shared" si="43"/>
        <v>11.724025597469323</v>
      </c>
    </row>
    <row r="885" spans="1:11" ht="12.75">
      <c r="A885">
        <v>0.864</v>
      </c>
      <c r="B885">
        <f>A885*'Freq res'!$C$11/2</f>
        <v>1.6454784184490605</v>
      </c>
      <c r="C885">
        <f>A885*'Freq res'!$E$11/2</f>
        <v>0.6478261489956931</v>
      </c>
      <c r="D885">
        <f>$G$18+$G$7/$J$18*($A$18^2*'Phi(z,A)'!H874)</f>
        <v>3.7534546607521415</v>
      </c>
      <c r="E885">
        <f t="shared" si="41"/>
        <v>42.668231943405026</v>
      </c>
      <c r="G885">
        <f t="shared" si="42"/>
        <v>-0.864</v>
      </c>
      <c r="H885">
        <f>G885*'Freq res'!$C$11/2</f>
        <v>-1.6454784184490605</v>
      </c>
      <c r="I885">
        <f>G885*'Freq res'!$E$11/2</f>
        <v>-0.6478261489956931</v>
      </c>
      <c r="J885">
        <f>$G$18+$G$7/$J$18*(-($A$18^2*'Phi(z,A)'!H874))</f>
        <v>2.46115343767005</v>
      </c>
      <c r="K885">
        <f t="shared" si="43"/>
        <v>11.718320099675044</v>
      </c>
    </row>
    <row r="886" spans="1:11" ht="12.75">
      <c r="A886">
        <v>0.865</v>
      </c>
      <c r="B886">
        <f>A886*'Freq res'!$C$11/2</f>
        <v>1.6473829073593025</v>
      </c>
      <c r="C886">
        <f>A886*'Freq res'!$E$11/2</f>
        <v>0.648575947779253</v>
      </c>
      <c r="D886">
        <f>$G$18+$G$7/$J$18*($A$18^2*'Phi(z,A)'!H875)</f>
        <v>3.75394067852801</v>
      </c>
      <c r="E886">
        <f t="shared" si="41"/>
        <v>42.68897450281238</v>
      </c>
      <c r="G886">
        <f t="shared" si="42"/>
        <v>-0.865</v>
      </c>
      <c r="H886">
        <f>G886*'Freq res'!$C$11/2</f>
        <v>-1.6473829073593025</v>
      </c>
      <c r="I886">
        <f>G886*'Freq res'!$E$11/2</f>
        <v>-0.648575947779253</v>
      </c>
      <c r="J886">
        <f>$G$18+$G$7/$J$18*(-($A$18^2*'Phi(z,A)'!H875))</f>
        <v>2.4606674198941816</v>
      </c>
      <c r="K886">
        <f t="shared" si="43"/>
        <v>11.7126261715905</v>
      </c>
    </row>
    <row r="887" spans="1:11" ht="12.75">
      <c r="A887">
        <v>0.866</v>
      </c>
      <c r="B887">
        <f>A887*'Freq res'!$C$11/2</f>
        <v>1.6492873962695445</v>
      </c>
      <c r="C887">
        <f>A887*'Freq res'!$E$11/2</f>
        <v>0.6493257465628127</v>
      </c>
      <c r="D887">
        <f>$G$18+$G$7/$J$18*($A$18^2*'Phi(z,A)'!H876)</f>
        <v>3.754425945497966</v>
      </c>
      <c r="E887">
        <f t="shared" si="41"/>
        <v>42.709695079218946</v>
      </c>
      <c r="G887">
        <f t="shared" si="42"/>
        <v>-0.866</v>
      </c>
      <c r="H887">
        <f>G887*'Freq res'!$C$11/2</f>
        <v>-1.6492873962695445</v>
      </c>
      <c r="I887">
        <f>G887*'Freq res'!$E$11/2</f>
        <v>-0.6493257465628127</v>
      </c>
      <c r="J887">
        <f>$G$18+$G$7/$J$18*(-($A$18^2*'Phi(z,A)'!H876))</f>
        <v>2.4601821529242254</v>
      </c>
      <c r="K887">
        <f t="shared" si="43"/>
        <v>11.706943799823156</v>
      </c>
    </row>
    <row r="888" spans="1:11" ht="12.75">
      <c r="A888">
        <v>0.867</v>
      </c>
      <c r="B888">
        <f>A888*'Freq res'!$C$11/2</f>
        <v>1.6511918851797864</v>
      </c>
      <c r="C888">
        <f>A888*'Freq res'!$E$11/2</f>
        <v>0.6500755453463726</v>
      </c>
      <c r="D888">
        <f>$G$18+$G$7/$J$18*($A$18^2*'Phi(z,A)'!H877)</f>
        <v>3.7549104615978166</v>
      </c>
      <c r="E888">
        <f t="shared" si="41"/>
        <v>42.7303936280897</v>
      </c>
      <c r="G888">
        <f t="shared" si="42"/>
        <v>-0.867</v>
      </c>
      <c r="H888">
        <f>G888*'Freq res'!$C$11/2</f>
        <v>-1.6511918851797864</v>
      </c>
      <c r="I888">
        <f>G888*'Freq res'!$E$11/2</f>
        <v>-0.6500755453463726</v>
      </c>
      <c r="J888">
        <f>$G$18+$G$7/$J$18*(-($A$18^2*'Phi(z,A)'!H877))</f>
        <v>2.459697636824375</v>
      </c>
      <c r="K888">
        <f t="shared" si="43"/>
        <v>11.70127297098697</v>
      </c>
    </row>
    <row r="889" spans="1:11" ht="12.75">
      <c r="A889">
        <v>0.868</v>
      </c>
      <c r="B889">
        <f>A889*'Freq res'!$C$11/2</f>
        <v>1.6530963740900284</v>
      </c>
      <c r="C889">
        <f>A889*'Freq res'!$E$11/2</f>
        <v>0.6508253441299324</v>
      </c>
      <c r="D889">
        <f>$G$18+$G$7/$J$18*($A$18^2*'Phi(z,A)'!H878)</f>
        <v>3.7553942267654943</v>
      </c>
      <c r="E889">
        <f t="shared" si="41"/>
        <v>42.751070105004544</v>
      </c>
      <c r="G889">
        <f t="shared" si="42"/>
        <v>-0.868</v>
      </c>
      <c r="H889">
        <f>G889*'Freq res'!$C$11/2</f>
        <v>-1.6530963740900284</v>
      </c>
      <c r="I889">
        <f>G889*'Freq res'!$E$11/2</f>
        <v>-0.6508253441299324</v>
      </c>
      <c r="J889">
        <f>$G$18+$G$7/$J$18*(-($A$18^2*'Phi(z,A)'!H878))</f>
        <v>2.459213871656697</v>
      </c>
      <c r="K889">
        <f t="shared" si="43"/>
        <v>11.695613671702421</v>
      </c>
    </row>
    <row r="890" spans="1:11" ht="12.75">
      <c r="A890">
        <v>0.869</v>
      </c>
      <c r="B890">
        <f>A890*'Freq res'!$C$11/2</f>
        <v>1.6550008630002704</v>
      </c>
      <c r="C890">
        <f>A890*'Freq res'!$E$11/2</f>
        <v>0.6515751429134923</v>
      </c>
      <c r="D890">
        <f>$G$18+$G$7/$J$18*($A$18^2*'Phi(z,A)'!H879)</f>
        <v>3.7558772409410595</v>
      </c>
      <c r="E890">
        <f t="shared" si="41"/>
        <v>42.77172446565877</v>
      </c>
      <c r="G890">
        <f t="shared" si="42"/>
        <v>-0.869</v>
      </c>
      <c r="H890">
        <f>G890*'Freq res'!$C$11/2</f>
        <v>-1.6550008630002704</v>
      </c>
      <c r="I890">
        <f>G890*'Freq res'!$E$11/2</f>
        <v>-0.6515751429134923</v>
      </c>
      <c r="J890">
        <f>$G$18+$G$7/$J$18*(-($A$18^2*'Phi(z,A)'!H879))</f>
        <v>2.458730857481132</v>
      </c>
      <c r="K890">
        <f t="shared" si="43"/>
        <v>11.68996588859651</v>
      </c>
    </row>
    <row r="891" spans="1:11" ht="12.75">
      <c r="A891">
        <v>0.87</v>
      </c>
      <c r="B891">
        <f>A891*'Freq res'!$C$11/2</f>
        <v>1.6569053519105124</v>
      </c>
      <c r="C891">
        <f>A891*'Freq res'!$E$11/2</f>
        <v>0.6523249416970521</v>
      </c>
      <c r="D891">
        <f>$G$18+$G$7/$J$18*($A$18^2*'Phi(z,A)'!H880)</f>
        <v>3.756359504066697</v>
      </c>
      <c r="E891">
        <f t="shared" si="41"/>
        <v>42.79235666586329</v>
      </c>
      <c r="G891">
        <f t="shared" si="42"/>
        <v>-0.87</v>
      </c>
      <c r="H891">
        <f>G891*'Freq res'!$C$11/2</f>
        <v>-1.6569053519105124</v>
      </c>
      <c r="I891">
        <f>G891*'Freq res'!$E$11/2</f>
        <v>-0.6523249416970521</v>
      </c>
      <c r="J891">
        <f>$G$18+$G$7/$J$18*(-($A$18^2*'Phi(z,A)'!H880))</f>
        <v>2.4582485943554944</v>
      </c>
      <c r="K891">
        <f t="shared" si="43"/>
        <v>11.684329608302793</v>
      </c>
    </row>
    <row r="892" spans="1:11" ht="12.75">
      <c r="A892">
        <v>0.871</v>
      </c>
      <c r="B892">
        <f>A892*'Freq res'!$C$11/2</f>
        <v>1.6588098408207543</v>
      </c>
      <c r="C892">
        <f>A892*'Freq res'!$E$11/2</f>
        <v>0.6530747404806119</v>
      </c>
      <c r="D892">
        <f>$G$18+$G$7/$J$18*($A$18^2*'Phi(z,A)'!H881)</f>
        <v>3.756841016086716</v>
      </c>
      <c r="E892">
        <f t="shared" si="41"/>
        <v>42.81296666154496</v>
      </c>
      <c r="G892">
        <f t="shared" si="42"/>
        <v>-0.871</v>
      </c>
      <c r="H892">
        <f>G892*'Freq res'!$C$11/2</f>
        <v>-1.6588098408207543</v>
      </c>
      <c r="I892">
        <f>G892*'Freq res'!$E$11/2</f>
        <v>-0.6530747404806119</v>
      </c>
      <c r="J892">
        <f>$G$18+$G$7/$J$18*(-($A$18^2*'Phi(z,A)'!H881))</f>
        <v>2.4577670823354754</v>
      </c>
      <c r="K892">
        <f t="shared" si="43"/>
        <v>11.678704817461409</v>
      </c>
    </row>
    <row r="893" spans="1:11" ht="12.75">
      <c r="A893">
        <v>0.872</v>
      </c>
      <c r="B893">
        <f>A893*'Freq res'!$C$11/2</f>
        <v>1.6607143297309963</v>
      </c>
      <c r="C893">
        <f>A893*'Freq res'!$E$11/2</f>
        <v>0.6538245392641717</v>
      </c>
      <c r="D893">
        <f>$G$18+$G$7/$J$18*($A$18^2*'Phi(z,A)'!H882)</f>
        <v>3.75732177694755</v>
      </c>
      <c r="E893">
        <f t="shared" si="41"/>
        <v>42.83355440874701</v>
      </c>
      <c r="G893">
        <f t="shared" si="42"/>
        <v>-0.872</v>
      </c>
      <c r="H893">
        <f>G893*'Freq res'!$C$11/2</f>
        <v>-1.6607143297309963</v>
      </c>
      <c r="I893">
        <f>G893*'Freq res'!$E$11/2</f>
        <v>-0.6538245392641717</v>
      </c>
      <c r="J893">
        <f>$G$18+$G$7/$J$18*(-($A$18^2*'Phi(z,A)'!H882))</f>
        <v>2.4572863214746414</v>
      </c>
      <c r="K893">
        <f t="shared" si="43"/>
        <v>11.673091502719073</v>
      </c>
    </row>
    <row r="894" spans="1:11" ht="12.75">
      <c r="A894">
        <v>0.873</v>
      </c>
      <c r="B894">
        <f>A894*'Freq res'!$C$11/2</f>
        <v>1.6626188186412383</v>
      </c>
      <c r="C894">
        <f>A894*'Freq res'!$E$11/2</f>
        <v>0.6545743380477316</v>
      </c>
      <c r="D894">
        <f>$G$18+$G$7/$J$18*($A$18^2*'Phi(z,A)'!H883)</f>
        <v>3.7578017865977547</v>
      </c>
      <c r="E894">
        <f t="shared" si="41"/>
        <v>42.85411986362931</v>
      </c>
      <c r="G894">
        <f t="shared" si="42"/>
        <v>-0.873</v>
      </c>
      <c r="H894">
        <f>G894*'Freq res'!$C$11/2</f>
        <v>-1.6626188186412383</v>
      </c>
      <c r="I894">
        <f>G894*'Freq res'!$E$11/2</f>
        <v>-0.6545743380477316</v>
      </c>
      <c r="J894">
        <f>$G$18+$G$7/$J$18*(-($A$18^2*'Phi(z,A)'!H883))</f>
        <v>2.4568063118244368</v>
      </c>
      <c r="K894">
        <f t="shared" si="43"/>
        <v>11.667489650729111</v>
      </c>
    </row>
    <row r="895" spans="1:11" ht="12.75">
      <c r="A895">
        <v>0.874</v>
      </c>
      <c r="B895">
        <f>A895*'Freq res'!$C$11/2</f>
        <v>1.6645233075514803</v>
      </c>
      <c r="C895">
        <f>A895*'Freq res'!$E$11/2</f>
        <v>0.6553241368312914</v>
      </c>
      <c r="D895">
        <f>$G$18+$G$7/$J$18*($A$18^2*'Phi(z,A)'!H884)</f>
        <v>3.7582810449880073</v>
      </c>
      <c r="E895">
        <f t="shared" si="41"/>
        <v>42.87466298246867</v>
      </c>
      <c r="G895">
        <f t="shared" si="42"/>
        <v>-0.874</v>
      </c>
      <c r="H895">
        <f>G895*'Freq res'!$C$11/2</f>
        <v>-1.6645233075514803</v>
      </c>
      <c r="I895">
        <f>G895*'Freq res'!$E$11/2</f>
        <v>-0.6553241368312914</v>
      </c>
      <c r="J895">
        <f>$G$18+$G$7/$J$18*(-($A$18^2*'Phi(z,A)'!H884))</f>
        <v>2.456327053434184</v>
      </c>
      <c r="K895">
        <f t="shared" si="43"/>
        <v>11.661899248151489</v>
      </c>
    </row>
    <row r="896" spans="1:11" ht="12.75">
      <c r="A896">
        <v>0.875</v>
      </c>
      <c r="B896">
        <f>A896*'Freq res'!$C$11/2</f>
        <v>1.6664277964617222</v>
      </c>
      <c r="C896">
        <f>A896*'Freq res'!$E$11/2</f>
        <v>0.6560739356148513</v>
      </c>
      <c r="D896">
        <f>$G$18+$G$7/$J$18*($A$18^2*'Phi(z,A)'!H885)</f>
        <v>3.7587595520711052</v>
      </c>
      <c r="E896">
        <f t="shared" si="41"/>
        <v>42.895183721659194</v>
      </c>
      <c r="G896">
        <f t="shared" si="42"/>
        <v>-0.875</v>
      </c>
      <c r="H896">
        <f>G896*'Freq res'!$C$11/2</f>
        <v>-1.6664277964617222</v>
      </c>
      <c r="I896">
        <f>G896*'Freq res'!$E$11/2</f>
        <v>-0.6560739356148513</v>
      </c>
      <c r="J896">
        <f>$G$18+$G$7/$J$18*(-($A$18^2*'Phi(z,A)'!H885))</f>
        <v>2.455848546351086</v>
      </c>
      <c r="K896">
        <f t="shared" si="43"/>
        <v>11.656320281652818</v>
      </c>
    </row>
    <row r="897" spans="1:11" ht="12.75">
      <c r="A897">
        <v>0.876</v>
      </c>
      <c r="B897">
        <f>A897*'Freq res'!$C$11/2</f>
        <v>1.6683322853719642</v>
      </c>
      <c r="C897">
        <f>A897*'Freq res'!$E$11/2</f>
        <v>0.656823734398411</v>
      </c>
      <c r="D897">
        <f>$G$18+$G$7/$J$18*($A$18^2*'Phi(z,A)'!H886)</f>
        <v>3.759237307801967</v>
      </c>
      <c r="E897">
        <f t="shared" si="41"/>
        <v>42.91568203771268</v>
      </c>
      <c r="G897">
        <f t="shared" si="42"/>
        <v>-0.876</v>
      </c>
      <c r="H897">
        <f>G897*'Freq res'!$C$11/2</f>
        <v>-1.6683322853719642</v>
      </c>
      <c r="I897">
        <f>G897*'Freq res'!$E$11/2</f>
        <v>-0.656823734398411</v>
      </c>
      <c r="J897">
        <f>$G$18+$G$7/$J$18*(-($A$18^2*'Phi(z,A)'!H886))</f>
        <v>2.4553707906202242</v>
      </c>
      <c r="K897">
        <f t="shared" si="43"/>
        <v>11.65075273790636</v>
      </c>
    </row>
    <row r="898" spans="1:11" ht="12.75">
      <c r="A898">
        <v>0.877</v>
      </c>
      <c r="B898">
        <f>A898*'Freq res'!$C$11/2</f>
        <v>1.6702367742822062</v>
      </c>
      <c r="C898">
        <f>A898*'Freq res'!$E$11/2</f>
        <v>0.6575735331819709</v>
      </c>
      <c r="D898">
        <f>$G$18+$G$7/$J$18*($A$18^2*'Phi(z,A)'!H887)</f>
        <v>3.7597143121376293</v>
      </c>
      <c r="E898">
        <f t="shared" si="41"/>
        <v>42.93615788725882</v>
      </c>
      <c r="G898">
        <f t="shared" si="42"/>
        <v>-0.877</v>
      </c>
      <c r="H898">
        <f>G898*'Freq res'!$C$11/2</f>
        <v>-1.6702367742822062</v>
      </c>
      <c r="I898">
        <f>G898*'Freq res'!$E$11/2</f>
        <v>-0.6575735331819709</v>
      </c>
      <c r="J898">
        <f>$G$18+$G$7/$J$18*(-($A$18^2*'Phi(z,A)'!H887))</f>
        <v>2.454893786284562</v>
      </c>
      <c r="K898">
        <f t="shared" si="43"/>
        <v>11.645196603592082</v>
      </c>
    </row>
    <row r="899" spans="1:11" ht="12.75">
      <c r="A899">
        <v>0.878</v>
      </c>
      <c r="B899">
        <f>A899*'Freq res'!$C$11/2</f>
        <v>1.6721412631924482</v>
      </c>
      <c r="C899">
        <f>A899*'Freq res'!$E$11/2</f>
        <v>0.6583233319655307</v>
      </c>
      <c r="D899">
        <f>$G$18+$G$7/$J$18*($A$18^2*'Phi(z,A)'!H888)</f>
        <v>3.760190565037246</v>
      </c>
      <c r="E899">
        <f t="shared" si="41"/>
        <v>42.95661122704563</v>
      </c>
      <c r="G899">
        <f t="shared" si="42"/>
        <v>-0.878</v>
      </c>
      <c r="H899">
        <f>G899*'Freq res'!$C$11/2</f>
        <v>-1.6721412631924482</v>
      </c>
      <c r="I899">
        <f>G899*'Freq res'!$E$11/2</f>
        <v>-0.6583233319655307</v>
      </c>
      <c r="J899">
        <f>$G$18+$G$7/$J$18*(-($A$18^2*'Phi(z,A)'!H888))</f>
        <v>2.4544175333849454</v>
      </c>
      <c r="K899">
        <f t="shared" si="43"/>
        <v>11.639651865396639</v>
      </c>
    </row>
    <row r="900" spans="1:11" ht="12.75">
      <c r="A900">
        <v>0.879</v>
      </c>
      <c r="B900">
        <f>A900*'Freq res'!$C$11/2</f>
        <v>1.6740457521026901</v>
      </c>
      <c r="C900">
        <f>A900*'Freq res'!$E$11/2</f>
        <v>0.6590731307490906</v>
      </c>
      <c r="D900">
        <f>$G$18+$G$7/$J$18*($A$18^2*'Phi(z,A)'!H889)</f>
        <v>3.760666066462089</v>
      </c>
      <c r="E900">
        <f t="shared" si="41"/>
        <v>42.97704201393969</v>
      </c>
      <c r="G900">
        <f t="shared" si="42"/>
        <v>-0.879</v>
      </c>
      <c r="H900">
        <f>G900*'Freq res'!$C$11/2</f>
        <v>-1.6740457521026901</v>
      </c>
      <c r="I900">
        <f>G900*'Freq res'!$E$11/2</f>
        <v>-0.6590731307490906</v>
      </c>
      <c r="J900">
        <f>$G$18+$G$7/$J$18*(-($A$18^2*'Phi(z,A)'!H889))</f>
        <v>2.4539420319601026</v>
      </c>
      <c r="K900">
        <f t="shared" si="43"/>
        <v>11.634118510013412</v>
      </c>
    </row>
    <row r="901" spans="1:11" ht="12.75">
      <c r="A901">
        <v>0.88</v>
      </c>
      <c r="B901">
        <f>A901*'Freq res'!$C$11/2</f>
        <v>1.675950241012932</v>
      </c>
      <c r="C901">
        <f>A901*'Freq res'!$E$11/2</f>
        <v>0.6598229295326504</v>
      </c>
      <c r="D901">
        <f>$G$18+$G$7/$J$18*($A$18^2*'Phi(z,A)'!H890)</f>
        <v>3.7611408163755446</v>
      </c>
      <c r="E901">
        <f t="shared" si="41"/>
        <v>42.99745020492654</v>
      </c>
      <c r="G901">
        <f t="shared" si="42"/>
        <v>-0.88</v>
      </c>
      <c r="H901">
        <f>G901*'Freq res'!$C$11/2</f>
        <v>-1.675950241012932</v>
      </c>
      <c r="I901">
        <f>G901*'Freq res'!$E$11/2</f>
        <v>-0.6598229295326504</v>
      </c>
      <c r="J901">
        <f>$G$18+$G$7/$J$18*(-($A$18^2*'Phi(z,A)'!H890))</f>
        <v>2.4534672820466468</v>
      </c>
      <c r="K901">
        <f t="shared" si="43"/>
        <v>11.628596524142521</v>
      </c>
    </row>
    <row r="902" spans="1:11" ht="12.75">
      <c r="A902">
        <v>0.881</v>
      </c>
      <c r="B902">
        <f>A902*'Freq res'!$C$11/2</f>
        <v>1.677854729923174</v>
      </c>
      <c r="C902">
        <f>A902*'Freq res'!$E$11/2</f>
        <v>0.6605727283162102</v>
      </c>
      <c r="D902">
        <f>$G$18+$G$7/$J$18*($A$18^2*'Phi(z,A)'!H891)</f>
        <v>3.7616148147431154</v>
      </c>
      <c r="E902">
        <f t="shared" si="41"/>
        <v>43.01783575711093</v>
      </c>
      <c r="G902">
        <f t="shared" si="42"/>
        <v>-0.881</v>
      </c>
      <c r="H902">
        <f>G902*'Freq res'!$C$11/2</f>
        <v>-1.677854729923174</v>
      </c>
      <c r="I902">
        <f>G902*'Freq res'!$E$11/2</f>
        <v>-0.6605727283162102</v>
      </c>
      <c r="J902">
        <f>$G$18+$G$7/$J$18*(-($A$18^2*'Phi(z,A)'!H891))</f>
        <v>2.452993283679076</v>
      </c>
      <c r="K902">
        <f t="shared" si="43"/>
        <v>11.623085894490842</v>
      </c>
    </row>
    <row r="903" spans="1:11" ht="12.75">
      <c r="A903">
        <v>0.882</v>
      </c>
      <c r="B903">
        <f>A903*'Freq res'!$C$11/2</f>
        <v>1.679759218833416</v>
      </c>
      <c r="C903">
        <f>A903*'Freq res'!$E$11/2</f>
        <v>0.66132252709977</v>
      </c>
      <c r="D903">
        <f>$G$18+$G$7/$J$18*($A$18^2*'Phi(z,A)'!H892)</f>
        <v>3.7620880615324177</v>
      </c>
      <c r="E903">
        <f t="shared" si="41"/>
        <v>43.03819862771724</v>
      </c>
      <c r="G903">
        <f t="shared" si="42"/>
        <v>-0.882</v>
      </c>
      <c r="H903">
        <f>G903*'Freq res'!$C$11/2</f>
        <v>-1.679759218833416</v>
      </c>
      <c r="I903">
        <f>G903*'Freq res'!$E$11/2</f>
        <v>-0.66132252709977</v>
      </c>
      <c r="J903">
        <f>$G$18+$G$7/$J$18*(-($A$18^2*'Phi(z,A)'!H892))</f>
        <v>2.4525200368897737</v>
      </c>
      <c r="K903">
        <f t="shared" si="43"/>
        <v>11.617586607772017</v>
      </c>
    </row>
    <row r="904" spans="1:11" ht="12.75">
      <c r="A904">
        <v>0.883</v>
      </c>
      <c r="B904">
        <f>A904*'Freq res'!$C$11/2</f>
        <v>1.681663707743658</v>
      </c>
      <c r="C904">
        <f>A904*'Freq res'!$E$11/2</f>
        <v>0.6620723258833299</v>
      </c>
      <c r="D904">
        <f>$G$18+$G$7/$J$18*($A$18^2*'Phi(z,A)'!H893)</f>
        <v>3.7625605567131797</v>
      </c>
      <c r="E904">
        <f t="shared" si="41"/>
        <v>43.05853877408967</v>
      </c>
      <c r="G904">
        <f t="shared" si="42"/>
        <v>-0.883</v>
      </c>
      <c r="H904">
        <f>G904*'Freq res'!$C$11/2</f>
        <v>-1.681663707743658</v>
      </c>
      <c r="I904">
        <f>G904*'Freq res'!$E$11/2</f>
        <v>-0.6620723258833299</v>
      </c>
      <c r="J904">
        <f>$G$18+$G$7/$J$18*(-($A$18^2*'Phi(z,A)'!H893))</f>
        <v>2.4520475417090117</v>
      </c>
      <c r="K904">
        <f t="shared" si="43"/>
        <v>11.612098650706493</v>
      </c>
    </row>
    <row r="905" spans="1:11" ht="12.75">
      <c r="A905">
        <v>0.884</v>
      </c>
      <c r="B905">
        <f>A905*'Freq res'!$C$11/2</f>
        <v>1.6835681966539</v>
      </c>
      <c r="C905">
        <f>A905*'Freq res'!$E$11/2</f>
        <v>0.6628221246668897</v>
      </c>
      <c r="D905">
        <f>$G$18+$G$7/$J$18*($A$18^2*'Phi(z,A)'!H894)</f>
        <v>3.7630323002572417</v>
      </c>
      <c r="E905">
        <f t="shared" si="41"/>
        <v>43.07885615369263</v>
      </c>
      <c r="G905">
        <f t="shared" si="42"/>
        <v>-0.884</v>
      </c>
      <c r="H905">
        <f>G905*'Freq res'!$C$11/2</f>
        <v>-1.6835681966539</v>
      </c>
      <c r="I905">
        <f>G905*'Freq res'!$E$11/2</f>
        <v>-0.6628221246668897</v>
      </c>
      <c r="J905">
        <f>$G$18+$G$7/$J$18*(-($A$18^2*'Phi(z,A)'!H894))</f>
        <v>2.4515757981649497</v>
      </c>
      <c r="K905">
        <f t="shared" si="43"/>
        <v>11.60662201002152</v>
      </c>
    </row>
    <row r="906" spans="1:11" ht="12.75">
      <c r="A906">
        <v>0.885</v>
      </c>
      <c r="B906">
        <f>A906*'Freq res'!$C$11/2</f>
        <v>1.685472685564142</v>
      </c>
      <c r="C906">
        <f>A906*'Freq res'!$E$11/2</f>
        <v>0.6635719234504496</v>
      </c>
      <c r="D906">
        <f>$G$18+$G$7/$J$18*($A$18^2*'Phi(z,A)'!H895)</f>
        <v>3.763503292138556</v>
      </c>
      <c r="E906">
        <f t="shared" si="41"/>
        <v>43.09915072411111</v>
      </c>
      <c r="G906">
        <f t="shared" si="42"/>
        <v>-0.885</v>
      </c>
      <c r="H906">
        <f>G906*'Freq res'!$C$11/2</f>
        <v>-1.685472685564142</v>
      </c>
      <c r="I906">
        <f>G906*'Freq res'!$E$11/2</f>
        <v>-0.6635719234504496</v>
      </c>
      <c r="J906">
        <f>$G$18+$G$7/$J$18*(-($A$18^2*'Phi(z,A)'!H895))</f>
        <v>2.4511048062836354</v>
      </c>
      <c r="K906">
        <f t="shared" si="43"/>
        <v>11.60115667245116</v>
      </c>
    </row>
    <row r="907" spans="1:11" ht="12.75">
      <c r="A907">
        <v>0.886</v>
      </c>
      <c r="B907">
        <f>A907*'Freq res'!$C$11/2</f>
        <v>1.687377174474384</v>
      </c>
      <c r="C907">
        <f>A907*'Freq res'!$E$11/2</f>
        <v>0.6643217222340094</v>
      </c>
      <c r="D907">
        <f>$G$18+$G$7/$J$18*($A$18^2*'Phi(z,A)'!H896)</f>
        <v>3.763973532333183</v>
      </c>
      <c r="E907">
        <f t="shared" si="41"/>
        <v>43.11942244305085</v>
      </c>
      <c r="G907">
        <f t="shared" si="42"/>
        <v>-0.886</v>
      </c>
      <c r="H907">
        <f>G907*'Freq res'!$C$11/2</f>
        <v>-1.687377174474384</v>
      </c>
      <c r="I907">
        <f>G907*'Freq res'!$E$11/2</f>
        <v>-0.6643217222340094</v>
      </c>
      <c r="J907">
        <f>$G$18+$G$7/$J$18*(-($A$18^2*'Phi(z,A)'!H896))</f>
        <v>2.4506345660890085</v>
      </c>
      <c r="K907">
        <f t="shared" si="43"/>
        <v>11.595702624736342</v>
      </c>
    </row>
    <row r="908" spans="1:11" ht="12.75">
      <c r="A908">
        <v>0.887</v>
      </c>
      <c r="B908">
        <f>A908*'Freq res'!$C$11/2</f>
        <v>1.6892816633846257</v>
      </c>
      <c r="C908">
        <f>A908*'Freq res'!$E$11/2</f>
        <v>0.6650715210175692</v>
      </c>
      <c r="D908">
        <f>$G$18+$G$7/$J$18*($A$18^2*'Phi(z,A)'!H897)</f>
        <v>3.764443020819293</v>
      </c>
      <c r="E908">
        <f t="shared" si="41"/>
        <v>43.1396712683388</v>
      </c>
      <c r="G908">
        <f t="shared" si="42"/>
        <v>-0.887</v>
      </c>
      <c r="H908">
        <f>G908*'Freq res'!$C$11/2</f>
        <v>-1.6892816633846257</v>
      </c>
      <c r="I908">
        <f>G908*'Freq res'!$E$11/2</f>
        <v>-0.6650715210175692</v>
      </c>
      <c r="J908">
        <f>$G$18+$G$7/$J$18*(-($A$18^2*'Phi(z,A)'!H897))</f>
        <v>2.4501650776028985</v>
      </c>
      <c r="K908">
        <f t="shared" si="43"/>
        <v>11.590259853624831</v>
      </c>
    </row>
    <row r="909" spans="1:11" ht="12.75">
      <c r="A909">
        <v>0.888</v>
      </c>
      <c r="B909">
        <f>A909*'Freq res'!$C$11/2</f>
        <v>1.6911861522948677</v>
      </c>
      <c r="C909">
        <f>A909*'Freq res'!$E$11/2</f>
        <v>0.665821319801129</v>
      </c>
      <c r="D909">
        <f>$G$18+$G$7/$J$18*($A$18^2*'Phi(z,A)'!H898)</f>
        <v>3.7649117575771633</v>
      </c>
      <c r="E909">
        <f t="shared" si="41"/>
        <v>43.159897157923346</v>
      </c>
      <c r="G909">
        <f t="shared" si="42"/>
        <v>-0.888</v>
      </c>
      <c r="H909">
        <f>G909*'Freq res'!$C$11/2</f>
        <v>-1.6911861522948677</v>
      </c>
      <c r="I909">
        <f>G909*'Freq res'!$E$11/2</f>
        <v>-0.665821319801129</v>
      </c>
      <c r="J909">
        <f>$G$18+$G$7/$J$18*(-($A$18^2*'Phi(z,A)'!H898))</f>
        <v>2.449696340845028</v>
      </c>
      <c r="K909">
        <f t="shared" si="43"/>
        <v>11.584828345871284</v>
      </c>
    </row>
    <row r="910" spans="1:11" ht="12.75">
      <c r="A910">
        <v>0.889</v>
      </c>
      <c r="B910">
        <f>A910*'Freq res'!$C$11/2</f>
        <v>1.6930906412051097</v>
      </c>
      <c r="C910">
        <f>A910*'Freq res'!$E$11/2</f>
        <v>0.6665711185846889</v>
      </c>
      <c r="D910">
        <f>$G$18+$G$7/$J$18*($A$18^2*'Phi(z,A)'!H899)</f>
        <v>3.7653797425891784</v>
      </c>
      <c r="E910">
        <f t="shared" si="41"/>
        <v>43.18010006987465</v>
      </c>
      <c r="G910">
        <f t="shared" si="42"/>
        <v>-0.889</v>
      </c>
      <c r="H910">
        <f>G910*'Freq res'!$C$11/2</f>
        <v>-1.6930906412051097</v>
      </c>
      <c r="I910">
        <f>G910*'Freq res'!$E$11/2</f>
        <v>-0.6665711185846889</v>
      </c>
      <c r="J910">
        <f>$G$18+$G$7/$J$18*(-($A$18^2*'Phi(z,A)'!H899))</f>
        <v>2.449228355833013</v>
      </c>
      <c r="K910">
        <f t="shared" si="43"/>
        <v>11.579408088237239</v>
      </c>
    </row>
    <row r="911" spans="1:11" ht="12.75">
      <c r="A911">
        <v>0.89</v>
      </c>
      <c r="B911">
        <f>A911*'Freq res'!$C$11/2</f>
        <v>1.6949951301153516</v>
      </c>
      <c r="C911">
        <f>A911*'Freq res'!$E$11/2</f>
        <v>0.6673209173682487</v>
      </c>
      <c r="D911">
        <f>$G$18+$G$7/$J$18*($A$18^2*'Phi(z,A)'!H900)</f>
        <v>3.765846975839828</v>
      </c>
      <c r="E911">
        <f t="shared" si="41"/>
        <v>43.20027996238493</v>
      </c>
      <c r="G911">
        <f t="shared" si="42"/>
        <v>-0.89</v>
      </c>
      <c r="H911">
        <f>G911*'Freq res'!$C$11/2</f>
        <v>-1.6949951301153516</v>
      </c>
      <c r="I911">
        <f>G911*'Freq res'!$E$11/2</f>
        <v>-0.6673209173682487</v>
      </c>
      <c r="J911">
        <f>$G$18+$G$7/$J$18*(-($A$18^2*'Phi(z,A)'!H900))</f>
        <v>2.4487611225823636</v>
      </c>
      <c r="K911">
        <f t="shared" si="43"/>
        <v>11.573999067491151</v>
      </c>
    </row>
    <row r="912" spans="1:11" ht="12.75">
      <c r="A912">
        <v>0.891</v>
      </c>
      <c r="B912">
        <f>A912*'Freq res'!$C$11/2</f>
        <v>1.6968996190255936</v>
      </c>
      <c r="C912">
        <f>A912*'Freq res'!$E$11/2</f>
        <v>0.6680707161518086</v>
      </c>
      <c r="D912">
        <f>$G$18+$G$7/$J$18*($A$18^2*'Phi(z,A)'!H901)</f>
        <v>3.766313457315706</v>
      </c>
      <c r="E912">
        <f t="shared" si="41"/>
        <v>43.22043679376884</v>
      </c>
      <c r="G912">
        <f t="shared" si="42"/>
        <v>-0.891</v>
      </c>
      <c r="H912">
        <f>G912*'Freq res'!$C$11/2</f>
        <v>-1.6968996190255936</v>
      </c>
      <c r="I912">
        <f>G912*'Freq res'!$E$11/2</f>
        <v>-0.6680707161518086</v>
      </c>
      <c r="J912">
        <f>$G$18+$G$7/$J$18*(-($A$18^2*'Phi(z,A)'!H901))</f>
        <v>2.4482946411064854</v>
      </c>
      <c r="K912">
        <f t="shared" si="43"/>
        <v>11.568601270408392</v>
      </c>
    </row>
    <row r="913" spans="1:11" ht="12.75">
      <c r="A913">
        <v>0.892</v>
      </c>
      <c r="B913">
        <f>A913*'Freq res'!$C$11/2</f>
        <v>1.6988041079358356</v>
      </c>
      <c r="C913">
        <f>A913*'Freq res'!$E$11/2</f>
        <v>0.6688205149353683</v>
      </c>
      <c r="D913">
        <f>$G$18+$G$7/$J$18*($A$18^2*'Phi(z,A)'!H902)</f>
        <v>3.7667791870055103</v>
      </c>
      <c r="E913">
        <f t="shared" si="41"/>
        <v>43.24057052246369</v>
      </c>
      <c r="G913">
        <f t="shared" si="42"/>
        <v>-0.892</v>
      </c>
      <c r="H913">
        <f>G913*'Freq res'!$C$11/2</f>
        <v>-1.6988041079358356</v>
      </c>
      <c r="I913">
        <f>G913*'Freq res'!$E$11/2</f>
        <v>-0.6688205149353683</v>
      </c>
      <c r="J913">
        <f>$G$18+$G$7/$J$18*(-($A$18^2*'Phi(z,A)'!H902))</f>
        <v>2.447828911416681</v>
      </c>
      <c r="K913">
        <f t="shared" si="43"/>
        <v>11.563214683771282</v>
      </c>
    </row>
    <row r="914" spans="1:11" ht="12.75">
      <c r="A914">
        <v>0.893</v>
      </c>
      <c r="B914">
        <f>A914*'Freq res'!$C$11/2</f>
        <v>1.7007085968460776</v>
      </c>
      <c r="C914">
        <f>A914*'Freq res'!$E$11/2</f>
        <v>0.6695703137189282</v>
      </c>
      <c r="D914">
        <f>$G$18+$G$7/$J$18*($A$18^2*'Phi(z,A)'!H903)</f>
        <v>3.767244164900041</v>
      </c>
      <c r="E914">
        <f t="shared" si="41"/>
        <v>43.26068110702984</v>
      </c>
      <c r="G914">
        <f t="shared" si="42"/>
        <v>-0.893</v>
      </c>
      <c r="H914">
        <f>G914*'Freq res'!$C$11/2</f>
        <v>-1.7007085968460776</v>
      </c>
      <c r="I914">
        <f>G914*'Freq res'!$E$11/2</f>
        <v>-0.6695703137189282</v>
      </c>
      <c r="J914">
        <f>$G$18+$G$7/$J$18*(-($A$18^2*'Phi(z,A)'!H903))</f>
        <v>2.4473639335221504</v>
      </c>
      <c r="K914">
        <f t="shared" si="43"/>
        <v>11.557839294369087</v>
      </c>
    </row>
    <row r="915" spans="1:11" ht="12.75">
      <c r="A915">
        <v>0.894</v>
      </c>
      <c r="B915">
        <f>A915*'Freq res'!$C$11/2</f>
        <v>1.7026130857563195</v>
      </c>
      <c r="C915">
        <f>A915*'Freq res'!$E$11/2</f>
        <v>0.670320112502488</v>
      </c>
      <c r="D915">
        <f>$G$18+$G$7/$J$18*($A$18^2*'Phi(z,A)'!H904)</f>
        <v>3.767708390992199</v>
      </c>
      <c r="E915">
        <f t="shared" si="41"/>
        <v>43.28076850615089</v>
      </c>
      <c r="G915">
        <f t="shared" si="42"/>
        <v>-0.894</v>
      </c>
      <c r="H915">
        <f>G915*'Freq res'!$C$11/2</f>
        <v>-1.7026130857563195</v>
      </c>
      <c r="I915">
        <f>G915*'Freq res'!$E$11/2</f>
        <v>-0.670320112502488</v>
      </c>
      <c r="J915">
        <f>$G$18+$G$7/$J$18*(-($A$18^2*'Phi(z,A)'!H904))</f>
        <v>2.4468997074299925</v>
      </c>
      <c r="K915">
        <f t="shared" si="43"/>
        <v>11.552475088998056</v>
      </c>
    </row>
    <row r="916" spans="1:11" ht="12.75">
      <c r="A916">
        <v>0.895</v>
      </c>
      <c r="B916">
        <f>A916*'Freq res'!$C$11/2</f>
        <v>1.7045175746665615</v>
      </c>
      <c r="C916">
        <f>A916*'Freq res'!$E$11/2</f>
        <v>0.6710699112860479</v>
      </c>
      <c r="D916">
        <f>$G$18+$G$7/$J$18*($A$18^2*'Phi(z,A)'!H905)</f>
        <v>3.768171865276985</v>
      </c>
      <c r="E916">
        <f t="shared" si="41"/>
        <v>43.3008326786341</v>
      </c>
      <c r="G916">
        <f t="shared" si="42"/>
        <v>-0.895</v>
      </c>
      <c r="H916">
        <f>G916*'Freq res'!$C$11/2</f>
        <v>-1.7045175746665615</v>
      </c>
      <c r="I916">
        <f>G916*'Freq res'!$E$11/2</f>
        <v>-0.6710699112860479</v>
      </c>
      <c r="J916">
        <f>$G$18+$G$7/$J$18*(-($A$18^2*'Phi(z,A)'!H905))</f>
        <v>2.4464362331452065</v>
      </c>
      <c r="K916">
        <f t="shared" si="43"/>
        <v>11.547122054461425</v>
      </c>
    </row>
    <row r="917" spans="1:11" ht="12.75">
      <c r="A917">
        <v>0.896</v>
      </c>
      <c r="B917">
        <f>A917*'Freq res'!$C$11/2</f>
        <v>1.7064220635768035</v>
      </c>
      <c r="C917">
        <f>A917*'Freq res'!$E$11/2</f>
        <v>0.6718197100696077</v>
      </c>
      <c r="D917">
        <f>$G$18+$G$7/$J$18*($A$18^2*'Phi(z,A)'!H906)</f>
        <v>3.768634587751499</v>
      </c>
      <c r="E917">
        <f aca="true" t="shared" si="44" ref="E917:E980">EXP(D917)</f>
        <v>43.32087358341063</v>
      </c>
      <c r="G917">
        <f aca="true" t="shared" si="45" ref="G917:G980">-A917</f>
        <v>-0.896</v>
      </c>
      <c r="H917">
        <f>G917*'Freq res'!$C$11/2</f>
        <v>-1.7064220635768035</v>
      </c>
      <c r="I917">
        <f>G917*'Freq res'!$E$11/2</f>
        <v>-0.6718197100696077</v>
      </c>
      <c r="J917">
        <f>$G$18+$G$7/$J$18*(-($A$18^2*'Phi(z,A)'!H906))</f>
        <v>2.4459735106706924</v>
      </c>
      <c r="K917">
        <f aca="true" t="shared" si="46" ref="K917:K980">EXP(J917)</f>
        <v>11.541780177569427</v>
      </c>
    </row>
    <row r="918" spans="1:11" ht="12.75">
      <c r="A918">
        <v>0.897</v>
      </c>
      <c r="B918">
        <f>A918*'Freq res'!$C$11/2</f>
        <v>1.7083265524870455</v>
      </c>
      <c r="C918">
        <f>A918*'Freq res'!$E$11/2</f>
        <v>0.6725695088531675</v>
      </c>
      <c r="D918">
        <f>$G$18+$G$7/$J$18*($A$18^2*'Phi(z,A)'!H907)</f>
        <v>3.76909655841494</v>
      </c>
      <c r="E918">
        <f t="shared" si="44"/>
        <v>43.340891179535866</v>
      </c>
      <c r="G918">
        <f t="shared" si="45"/>
        <v>-0.897</v>
      </c>
      <c r="H918">
        <f>G918*'Freq res'!$C$11/2</f>
        <v>-1.7083265524870455</v>
      </c>
      <c r="I918">
        <f>G918*'Freq res'!$E$11/2</f>
        <v>-0.6725695088531675</v>
      </c>
      <c r="J918">
        <f>$G$18+$G$7/$J$18*(-($A$18^2*'Phi(z,A)'!H907))</f>
        <v>2.4455115400072516</v>
      </c>
      <c r="K918">
        <f t="shared" si="46"/>
        <v>11.536449445139313</v>
      </c>
    </row>
    <row r="919" spans="1:11" ht="12.75">
      <c r="A919">
        <v>0.898</v>
      </c>
      <c r="B919">
        <f>A919*'Freq res'!$C$11/2</f>
        <v>1.7102310413972874</v>
      </c>
      <c r="C919">
        <f>A919*'Freq res'!$E$11/2</f>
        <v>0.6733193076367273</v>
      </c>
      <c r="D919">
        <f>$G$18+$G$7/$J$18*($A$18^2*'Phi(z,A)'!H908)</f>
        <v>3.7695577772686018</v>
      </c>
      <c r="E919">
        <f t="shared" si="44"/>
        <v>43.3608854261897</v>
      </c>
      <c r="G919">
        <f t="shared" si="45"/>
        <v>-0.898</v>
      </c>
      <c r="H919">
        <f>G919*'Freq res'!$C$11/2</f>
        <v>-1.7102310413972874</v>
      </c>
      <c r="I919">
        <f>G919*'Freq res'!$E$11/2</f>
        <v>-0.6733193076367273</v>
      </c>
      <c r="J919">
        <f>$G$18+$G$7/$J$18*(-($A$18^2*'Phi(z,A)'!H908))</f>
        <v>2.4450503211535897</v>
      </c>
      <c r="K919">
        <f t="shared" si="46"/>
        <v>11.531129843995368</v>
      </c>
    </row>
    <row r="920" spans="1:11" ht="12.75">
      <c r="A920">
        <v>0.899</v>
      </c>
      <c r="B920">
        <f>A920*'Freq res'!$C$11/2</f>
        <v>1.7121355303075294</v>
      </c>
      <c r="C920">
        <f>A920*'Freq res'!$E$11/2</f>
        <v>0.6740691064202872</v>
      </c>
      <c r="D920">
        <f>$G$18+$G$7/$J$18*($A$18^2*'Phi(z,A)'!H909)</f>
        <v>3.7700182443158745</v>
      </c>
      <c r="E920">
        <f t="shared" si="44"/>
        <v>43.380856282676824</v>
      </c>
      <c r="G920">
        <f t="shared" si="45"/>
        <v>-0.899</v>
      </c>
      <c r="H920">
        <f>G920*'Freq res'!$C$11/2</f>
        <v>-1.7121355303075294</v>
      </c>
      <c r="I920">
        <f>G920*'Freq res'!$E$11/2</f>
        <v>-0.6740691064202872</v>
      </c>
      <c r="J920">
        <f>$G$18+$G$7/$J$18*(-($A$18^2*'Phi(z,A)'!H909))</f>
        <v>2.444589854106317</v>
      </c>
      <c r="K920">
        <f t="shared" si="46"/>
        <v>11.525821360968934</v>
      </c>
    </row>
    <row r="921" spans="1:11" ht="12.75">
      <c r="A921">
        <v>0.9</v>
      </c>
      <c r="B921">
        <f>A921*'Freq res'!$C$11/2</f>
        <v>1.7140400192177714</v>
      </c>
      <c r="C921">
        <f>A921*'Freq res'!$E$11/2</f>
        <v>0.674818905203847</v>
      </c>
      <c r="D921">
        <f>$G$18+$G$7/$J$18*($A$18^2*'Phi(z,A)'!H910)</f>
        <v>3.770477959562243</v>
      </c>
      <c r="E921">
        <f t="shared" si="44"/>
        <v>43.400803708427055</v>
      </c>
      <c r="G921">
        <f t="shared" si="45"/>
        <v>-0.9</v>
      </c>
      <c r="H921">
        <f>G921*'Freq res'!$C$11/2</f>
        <v>-1.7140400192177714</v>
      </c>
      <c r="I921">
        <f>G921*'Freq res'!$E$11/2</f>
        <v>-0.674818905203847</v>
      </c>
      <c r="J921">
        <f>$G$18+$G$7/$J$18*(-($A$18^2*'Phi(z,A)'!H910))</f>
        <v>2.4441301388599483</v>
      </c>
      <c r="K921">
        <f t="shared" si="46"/>
        <v>11.520523982898402</v>
      </c>
    </row>
    <row r="922" spans="1:11" ht="12.75">
      <c r="A922">
        <v>0.901</v>
      </c>
      <c r="B922">
        <f>A922*'Freq res'!$C$11/2</f>
        <v>1.7159445081280134</v>
      </c>
      <c r="C922">
        <f>A922*'Freq res'!$E$11/2</f>
        <v>0.6755687039874069</v>
      </c>
      <c r="D922">
        <f>$G$18+$G$7/$J$18*($A$18^2*'Phi(z,A)'!H911)</f>
        <v>3.7709369230152854</v>
      </c>
      <c r="E922">
        <f t="shared" si="44"/>
        <v>43.42072766299564</v>
      </c>
      <c r="G922">
        <f t="shared" si="45"/>
        <v>-0.901</v>
      </c>
      <c r="H922">
        <f>G922*'Freq res'!$C$11/2</f>
        <v>-1.7159445081280134</v>
      </c>
      <c r="I922">
        <f>G922*'Freq res'!$E$11/2</f>
        <v>-0.6755687039874069</v>
      </c>
      <c r="J922">
        <f>$G$18+$G$7/$J$18*(-($A$18^2*'Phi(z,A)'!H911))</f>
        <v>2.443671175406906</v>
      </c>
      <c r="K922">
        <f t="shared" si="46"/>
        <v>11.51523769662925</v>
      </c>
    </row>
    <row r="923" spans="1:11" ht="12.75">
      <c r="A923">
        <v>0.902</v>
      </c>
      <c r="B923">
        <f>A923*'Freq res'!$C$11/2</f>
        <v>1.7178489970382553</v>
      </c>
      <c r="C923">
        <f>A923*'Freq res'!$E$11/2</f>
        <v>0.6763185027709666</v>
      </c>
      <c r="D923">
        <f>$G$18+$G$7/$J$18*($A$18^2*'Phi(z,A)'!H912)</f>
        <v>3.771395134684671</v>
      </c>
      <c r="E923">
        <f t="shared" si="44"/>
        <v>43.44062810606347</v>
      </c>
      <c r="G923">
        <f t="shared" si="45"/>
        <v>-0.902</v>
      </c>
      <c r="H923">
        <f>G923*'Freq res'!$C$11/2</f>
        <v>-1.7178489970382553</v>
      </c>
      <c r="I923">
        <f>G923*'Freq res'!$E$11/2</f>
        <v>-0.6763185027709666</v>
      </c>
      <c r="J923">
        <f>$G$18+$G$7/$J$18*(-($A$18^2*'Phi(z,A)'!H912))</f>
        <v>2.4432129637375204</v>
      </c>
      <c r="K923">
        <f t="shared" si="46"/>
        <v>11.509962489014047</v>
      </c>
    </row>
    <row r="924" spans="1:11" ht="12.75">
      <c r="A924">
        <v>0.903</v>
      </c>
      <c r="B924">
        <f>A924*'Freq res'!$C$11/2</f>
        <v>1.7197534859484973</v>
      </c>
      <c r="C924">
        <f>A924*'Freq res'!$E$11/2</f>
        <v>0.6770683015545265</v>
      </c>
      <c r="D924">
        <f>$G$18+$G$7/$J$18*($A$18^2*'Phi(z,A)'!H913)</f>
        <v>3.7718525945821613</v>
      </c>
      <c r="E924">
        <f t="shared" si="44"/>
        <v>43.46050499743749</v>
      </c>
      <c r="G924">
        <f t="shared" si="45"/>
        <v>-0.903</v>
      </c>
      <c r="H924">
        <f>G924*'Freq res'!$C$11/2</f>
        <v>-1.7197534859484973</v>
      </c>
      <c r="I924">
        <f>G924*'Freq res'!$E$11/2</f>
        <v>-0.6770683015545265</v>
      </c>
      <c r="J924">
        <f>$G$18+$G$7/$J$18*(-($A$18^2*'Phi(z,A)'!H913))</f>
        <v>2.44275550384003</v>
      </c>
      <c r="K924">
        <f t="shared" si="46"/>
        <v>11.50469834691246</v>
      </c>
    </row>
    <row r="925" spans="1:11" ht="12.75">
      <c r="A925">
        <v>0.904</v>
      </c>
      <c r="B925">
        <f>A925*'Freq res'!$C$11/2</f>
        <v>1.7216579748587393</v>
      </c>
      <c r="C925">
        <f>A925*'Freq res'!$E$11/2</f>
        <v>0.6778181003380863</v>
      </c>
      <c r="D925">
        <f>$G$18+$G$7/$J$18*($A$18^2*'Phi(z,A)'!H914)</f>
        <v>3.772309302721606</v>
      </c>
      <c r="E925">
        <f t="shared" si="44"/>
        <v>43.48035829705087</v>
      </c>
      <c r="G925">
        <f t="shared" si="45"/>
        <v>-0.904</v>
      </c>
      <c r="H925">
        <f>G925*'Freq res'!$C$11/2</f>
        <v>-1.7216579748587393</v>
      </c>
      <c r="I925">
        <f>G925*'Freq res'!$E$11/2</f>
        <v>-0.6778181003380863</v>
      </c>
      <c r="J925">
        <f>$G$18+$G$7/$J$18*(-($A$18^2*'Phi(z,A)'!H914))</f>
        <v>2.4422987957005855</v>
      </c>
      <c r="K925">
        <f t="shared" si="46"/>
        <v>11.499445257191296</v>
      </c>
    </row>
    <row r="926" spans="1:11" ht="12.75">
      <c r="A926">
        <v>0.905</v>
      </c>
      <c r="B926">
        <f>A926*'Freq res'!$C$11/2</f>
        <v>1.7235624637689813</v>
      </c>
      <c r="C926">
        <f>A926*'Freq res'!$E$11/2</f>
        <v>0.6785678991216462</v>
      </c>
      <c r="D926">
        <f>$G$18+$G$7/$J$18*($A$18^2*'Phi(z,A)'!H915)</f>
        <v>3.772765259118945</v>
      </c>
      <c r="E926">
        <f t="shared" si="44"/>
        <v>43.500187964963445</v>
      </c>
      <c r="G926">
        <f t="shared" si="45"/>
        <v>-0.905</v>
      </c>
      <c r="H926">
        <f>G926*'Freq res'!$C$11/2</f>
        <v>-1.7235624637689813</v>
      </c>
      <c r="I926">
        <f>G926*'Freq res'!$E$11/2</f>
        <v>-0.6785678991216462</v>
      </c>
      <c r="J926">
        <f>$G$18+$G$7/$J$18*(-($A$18^2*'Phi(z,A)'!H915))</f>
        <v>2.4418428393032463</v>
      </c>
      <c r="K926">
        <f t="shared" si="46"/>
        <v>11.494203206724466</v>
      </c>
    </row>
    <row r="927" spans="1:11" ht="12.75">
      <c r="A927">
        <v>0.906</v>
      </c>
      <c r="B927">
        <f>A927*'Freq res'!$C$11/2</f>
        <v>1.7254669526792232</v>
      </c>
      <c r="C927">
        <f>A927*'Freq res'!$E$11/2</f>
        <v>0.679317697905206</v>
      </c>
      <c r="D927">
        <f>$G$18+$G$7/$J$18*($A$18^2*'Phi(z,A)'!H916)</f>
        <v>3.773220463792204</v>
      </c>
      <c r="E927">
        <f t="shared" si="44"/>
        <v>43.51999396136179</v>
      </c>
      <c r="G927">
        <f t="shared" si="45"/>
        <v>-0.906</v>
      </c>
      <c r="H927">
        <f>G927*'Freq res'!$C$11/2</f>
        <v>-1.7254669526792232</v>
      </c>
      <c r="I927">
        <f>G927*'Freq res'!$E$11/2</f>
        <v>-0.679317697905206</v>
      </c>
      <c r="J927">
        <f>$G$18+$G$7/$J$18*(-($A$18^2*'Phi(z,A)'!H916))</f>
        <v>2.4413876346299874</v>
      </c>
      <c r="K927">
        <f t="shared" si="46"/>
        <v>11.488972182393066</v>
      </c>
    </row>
    <row r="928" spans="1:11" ht="12.75">
      <c r="A928">
        <v>0.907</v>
      </c>
      <c r="B928">
        <f>A928*'Freq res'!$C$11/2</f>
        <v>1.7273714415894652</v>
      </c>
      <c r="C928">
        <f>A928*'Freq res'!$E$11/2</f>
        <v>0.6800674966887659</v>
      </c>
      <c r="D928">
        <f>$G$18+$G$7/$J$18*($A$18^2*'Phi(z,A)'!H917)</f>
        <v>3.7736749167614962</v>
      </c>
      <c r="E928">
        <f t="shared" si="44"/>
        <v>43.53977624655977</v>
      </c>
      <c r="G928">
        <f t="shared" si="45"/>
        <v>-0.907</v>
      </c>
      <c r="H928">
        <f>G928*'Freq res'!$C$11/2</f>
        <v>-1.7273714415894652</v>
      </c>
      <c r="I928">
        <f>G928*'Freq res'!$E$11/2</f>
        <v>-0.6800674966887659</v>
      </c>
      <c r="J928">
        <f>$G$18+$G$7/$J$18*(-($A$18^2*'Phi(z,A)'!H917))</f>
        <v>2.440933181660695</v>
      </c>
      <c r="K928">
        <f t="shared" si="46"/>
        <v>11.483752171085321</v>
      </c>
    </row>
    <row r="929" spans="1:11" ht="12.75">
      <c r="A929">
        <v>0.908</v>
      </c>
      <c r="B929">
        <f>A929*'Freq res'!$C$11/2</f>
        <v>1.7292759304997072</v>
      </c>
      <c r="C929">
        <f>A929*'Freq res'!$E$11/2</f>
        <v>0.6808172954723256</v>
      </c>
      <c r="D929">
        <f>$G$18+$G$7/$J$18*($A$18^2*'Phi(z,A)'!H918)</f>
        <v>3.7741286180490183</v>
      </c>
      <c r="E929">
        <f t="shared" si="44"/>
        <v>43.55953478099858</v>
      </c>
      <c r="G929">
        <f t="shared" si="45"/>
        <v>-0.908</v>
      </c>
      <c r="H929">
        <f>G929*'Freq res'!$C$11/2</f>
        <v>-1.7292759304997072</v>
      </c>
      <c r="I929">
        <f>G929*'Freq res'!$E$11/2</f>
        <v>-0.6808172954723256</v>
      </c>
      <c r="J929">
        <f>$G$18+$G$7/$J$18*(-($A$18^2*'Phi(z,A)'!H918))</f>
        <v>2.440479480373173</v>
      </c>
      <c r="K929">
        <f t="shared" si="46"/>
        <v>11.478543159696656</v>
      </c>
    </row>
    <row r="930" spans="1:11" ht="12.75">
      <c r="A930">
        <v>0.909</v>
      </c>
      <c r="B930">
        <f>A930*'Freq res'!$C$11/2</f>
        <v>1.7311804194099492</v>
      </c>
      <c r="C930">
        <f>A930*'Freq res'!$E$11/2</f>
        <v>0.6815670942558855</v>
      </c>
      <c r="D930">
        <f>$G$18+$G$7/$J$18*($A$18^2*'Phi(z,A)'!H919)</f>
        <v>3.7745815676790517</v>
      </c>
      <c r="E930">
        <f t="shared" si="44"/>
        <v>43.57926952524721</v>
      </c>
      <c r="G930">
        <f t="shared" si="45"/>
        <v>-0.909</v>
      </c>
      <c r="H930">
        <f>G930*'Freq res'!$C$11/2</f>
        <v>-1.7311804194099492</v>
      </c>
      <c r="I930">
        <f>G930*'Freq res'!$E$11/2</f>
        <v>-0.6815670942558855</v>
      </c>
      <c r="J930">
        <f>$G$18+$G$7/$J$18*(-($A$18^2*'Phi(z,A)'!H919))</f>
        <v>2.4400265307431397</v>
      </c>
      <c r="K930">
        <f t="shared" si="46"/>
        <v>11.473345135129671</v>
      </c>
    </row>
    <row r="931" spans="1:11" ht="12.75">
      <c r="A931">
        <v>0.91</v>
      </c>
      <c r="B931">
        <f>A931*'Freq res'!$C$11/2</f>
        <v>1.7330849083201911</v>
      </c>
      <c r="C931">
        <f>A931*'Freq res'!$E$11/2</f>
        <v>0.6823168930394453</v>
      </c>
      <c r="D931">
        <f>$G$18+$G$7/$J$18*($A$18^2*'Phi(z,A)'!H920)</f>
        <v>3.7750337656779607</v>
      </c>
      <c r="E931">
        <f t="shared" si="44"/>
        <v>43.59898044000267</v>
      </c>
      <c r="G931">
        <f t="shared" si="45"/>
        <v>-0.91</v>
      </c>
      <c r="H931">
        <f>G931*'Freq res'!$C$11/2</f>
        <v>-1.7330849083201911</v>
      </c>
      <c r="I931">
        <f>G931*'Freq res'!$E$11/2</f>
        <v>-0.6823168930394453</v>
      </c>
      <c r="J931">
        <f>$G$18+$G$7/$J$18*(-($A$18^2*'Phi(z,A)'!H920))</f>
        <v>2.4395743327442307</v>
      </c>
      <c r="K931">
        <f t="shared" si="46"/>
        <v>11.468158084294167</v>
      </c>
    </row>
    <row r="932" spans="1:11" ht="12.75">
      <c r="A932">
        <v>0.911</v>
      </c>
      <c r="B932">
        <f>A932*'Freq res'!$C$11/2</f>
        <v>1.734989397230433</v>
      </c>
      <c r="C932">
        <f>A932*'Freq res'!$E$11/2</f>
        <v>0.6830666918230052</v>
      </c>
      <c r="D932">
        <f>$G$18+$G$7/$J$18*($A$18^2*'Phi(z,A)'!H921)</f>
        <v>3.7754852120741886</v>
      </c>
      <c r="E932">
        <f t="shared" si="44"/>
        <v>43.61866748609017</v>
      </c>
      <c r="G932">
        <f t="shared" si="45"/>
        <v>-0.911</v>
      </c>
      <c r="H932">
        <f>G932*'Freq res'!$C$11/2</f>
        <v>-1.734989397230433</v>
      </c>
      <c r="I932">
        <f>G932*'Freq res'!$E$11/2</f>
        <v>-0.6830666918230052</v>
      </c>
      <c r="J932">
        <f>$G$18+$G$7/$J$18*(-($A$18^2*'Phi(z,A)'!H921))</f>
        <v>2.439122886348003</v>
      </c>
      <c r="K932">
        <f t="shared" si="46"/>
        <v>11.46298199410718</v>
      </c>
    </row>
    <row r="933" spans="1:11" ht="12.75">
      <c r="A933">
        <v>0.912</v>
      </c>
      <c r="B933">
        <f>A933*'Freq res'!$C$11/2</f>
        <v>1.736893886140675</v>
      </c>
      <c r="C933">
        <f>A933*'Freq res'!$E$11/2</f>
        <v>0.683816490606565</v>
      </c>
      <c r="D933">
        <f>$G$18+$G$7/$J$18*($A$18^2*'Phi(z,A)'!H922)</f>
        <v>3.7759359068982614</v>
      </c>
      <c r="E933">
        <f t="shared" si="44"/>
        <v>43.638330624463606</v>
      </c>
      <c r="G933">
        <f t="shared" si="45"/>
        <v>-0.912</v>
      </c>
      <c r="H933">
        <f>G933*'Freq res'!$C$11/2</f>
        <v>-1.736893886140675</v>
      </c>
      <c r="I933">
        <f>G933*'Freq res'!$E$11/2</f>
        <v>-0.683816490606565</v>
      </c>
      <c r="J933">
        <f>$G$18+$G$7/$J$18*(-($A$18^2*'Phi(z,A)'!H922))</f>
        <v>2.43867219152393</v>
      </c>
      <c r="K933">
        <f t="shared" si="46"/>
        <v>11.457816851492948</v>
      </c>
    </row>
    <row r="934" spans="1:11" ht="12.75">
      <c r="A934">
        <v>0.913</v>
      </c>
      <c r="B934">
        <f>A934*'Freq res'!$C$11/2</f>
        <v>1.738798375050917</v>
      </c>
      <c r="C934">
        <f>A934*'Freq res'!$E$11/2</f>
        <v>0.6845662893901248</v>
      </c>
      <c r="D934">
        <f>$G$18+$G$7/$J$18*($A$18^2*'Phi(z,A)'!H923)</f>
        <v>3.776385850182782</v>
      </c>
      <c r="E934">
        <f t="shared" si="44"/>
        <v>43.65796981620565</v>
      </c>
      <c r="G934">
        <f t="shared" si="45"/>
        <v>-0.913</v>
      </c>
      <c r="H934">
        <f>G934*'Freq res'!$C$11/2</f>
        <v>-1.738798375050917</v>
      </c>
      <c r="I934">
        <f>G934*'Freq res'!$E$11/2</f>
        <v>-0.6845662893901248</v>
      </c>
      <c r="J934">
        <f>$G$18+$G$7/$J$18*(-($A$18^2*'Phi(z,A)'!H923))</f>
        <v>2.4382222482394096</v>
      </c>
      <c r="K934">
        <f t="shared" si="46"/>
        <v>11.452662643382972</v>
      </c>
    </row>
    <row r="935" spans="1:11" ht="12.75">
      <c r="A935">
        <v>0.914</v>
      </c>
      <c r="B935">
        <f>A935*'Freq res'!$C$11/2</f>
        <v>1.740702863961159</v>
      </c>
      <c r="C935">
        <f>A935*'Freq res'!$E$11/2</f>
        <v>0.6853160881736846</v>
      </c>
      <c r="D935">
        <f>$G$18+$G$7/$J$18*($A$18^2*'Phi(z,A)'!H924)</f>
        <v>3.776835041962431</v>
      </c>
      <c r="E935">
        <f t="shared" si="44"/>
        <v>43.67758502252816</v>
      </c>
      <c r="G935">
        <f t="shared" si="45"/>
        <v>-0.914</v>
      </c>
      <c r="H935">
        <f>G935*'Freq res'!$C$11/2</f>
        <v>-1.740702863961159</v>
      </c>
      <c r="I935">
        <f>G935*'Freq res'!$E$11/2</f>
        <v>-0.6853160881736846</v>
      </c>
      <c r="J935">
        <f>$G$18+$G$7/$J$18*(-($A$18^2*'Phi(z,A)'!H924))</f>
        <v>2.4377730564597604</v>
      </c>
      <c r="K935">
        <f t="shared" si="46"/>
        <v>11.447519356715995</v>
      </c>
    </row>
    <row r="936" spans="1:11" ht="12.75">
      <c r="A936">
        <v>0.915</v>
      </c>
      <c r="B936">
        <f>A936*'Freq res'!$C$11/2</f>
        <v>1.742607352871401</v>
      </c>
      <c r="C936">
        <f>A936*'Freq res'!$E$11/2</f>
        <v>0.6860658869572445</v>
      </c>
      <c r="D936">
        <f>$G$18+$G$7/$J$18*($A$18^2*'Phi(z,A)'!H925)</f>
        <v>3.7772834822739663</v>
      </c>
      <c r="E936">
        <f t="shared" si="44"/>
        <v>43.6971762047724</v>
      </c>
      <c r="G936">
        <f t="shared" si="45"/>
        <v>-0.915</v>
      </c>
      <c r="H936">
        <f>G936*'Freq res'!$C$11/2</f>
        <v>-1.742607352871401</v>
      </c>
      <c r="I936">
        <f>G936*'Freq res'!$E$11/2</f>
        <v>-0.6860658869572445</v>
      </c>
      <c r="J936">
        <f>$G$18+$G$7/$J$18*(-($A$18^2*'Phi(z,A)'!H925))</f>
        <v>2.437324616148225</v>
      </c>
      <c r="K936">
        <f t="shared" si="46"/>
        <v>11.442386978438032</v>
      </c>
    </row>
    <row r="937" spans="1:11" ht="12.75">
      <c r="A937">
        <v>0.916</v>
      </c>
      <c r="B937">
        <f>A937*'Freq res'!$C$11/2</f>
        <v>1.744511841781643</v>
      </c>
      <c r="C937">
        <f>A937*'Freq res'!$E$11/2</f>
        <v>0.6868156857408043</v>
      </c>
      <c r="D937">
        <f>$G$18+$G$7/$J$18*($A$18^2*'Phi(z,A)'!H926)</f>
        <v>3.777731171156219</v>
      </c>
      <c r="E937">
        <f t="shared" si="44"/>
        <v>43.716743324409265</v>
      </c>
      <c r="G937">
        <f t="shared" si="45"/>
        <v>-0.916</v>
      </c>
      <c r="H937">
        <f>G937*'Freq res'!$C$11/2</f>
        <v>-1.744511841781643</v>
      </c>
      <c r="I937">
        <f>G937*'Freq res'!$E$11/2</f>
        <v>-0.6868156857408043</v>
      </c>
      <c r="J937">
        <f>$G$18+$G$7/$J$18*(-($A$18^2*'Phi(z,A)'!H926))</f>
        <v>2.4368769272659723</v>
      </c>
      <c r="K937">
        <f t="shared" si="46"/>
        <v>11.437265495502373</v>
      </c>
    </row>
    <row r="938" spans="1:11" ht="12.75">
      <c r="A938">
        <v>0.917</v>
      </c>
      <c r="B938">
        <f>A938*'Freq res'!$C$11/2</f>
        <v>1.746416330691885</v>
      </c>
      <c r="C938">
        <f>A938*'Freq res'!$E$11/2</f>
        <v>0.6875654845243642</v>
      </c>
      <c r="D938">
        <f>$G$18+$G$7/$J$18*($A$18^2*'Phi(z,A)'!H927)</f>
        <v>3.778178108650095</v>
      </c>
      <c r="E938">
        <f t="shared" si="44"/>
        <v>43.736286343039666</v>
      </c>
      <c r="G938">
        <f t="shared" si="45"/>
        <v>-0.917</v>
      </c>
      <c r="H938">
        <f>G938*'Freq res'!$C$11/2</f>
        <v>-1.746416330691885</v>
      </c>
      <c r="I938">
        <f>G938*'Freq res'!$E$11/2</f>
        <v>-0.6875654845243642</v>
      </c>
      <c r="J938">
        <f>$G$18+$G$7/$J$18*(-($A$18^2*'Phi(z,A)'!H927))</f>
        <v>2.4364299897720962</v>
      </c>
      <c r="K938">
        <f t="shared" si="46"/>
        <v>11.43215489486961</v>
      </c>
    </row>
    <row r="939" spans="1:11" ht="12.75">
      <c r="A939">
        <v>0.918</v>
      </c>
      <c r="B939">
        <f>A939*'Freq res'!$C$11/2</f>
        <v>1.748320819602127</v>
      </c>
      <c r="C939">
        <f>A939*'Freq res'!$E$11/2</f>
        <v>0.6883152833079239</v>
      </c>
      <c r="D939">
        <f>$G$18+$G$7/$J$18*($A$18^2*'Phi(z,A)'!H928)</f>
        <v>3.778624294798573</v>
      </c>
      <c r="E939">
        <f t="shared" si="44"/>
        <v>43.75580522239476</v>
      </c>
      <c r="G939">
        <f t="shared" si="45"/>
        <v>-0.918</v>
      </c>
      <c r="H939">
        <f>G939*'Freq res'!$C$11/2</f>
        <v>-1.748320819602127</v>
      </c>
      <c r="I939">
        <f>G939*'Freq res'!$E$11/2</f>
        <v>-0.6883152833079239</v>
      </c>
      <c r="J939">
        <f>$G$18+$G$7/$J$18*(-($A$18^2*'Phi(z,A)'!H928))</f>
        <v>2.4359838036236185</v>
      </c>
      <c r="K939">
        <f t="shared" si="46"/>
        <v>11.427055163507621</v>
      </c>
    </row>
    <row r="940" spans="1:11" ht="12.75">
      <c r="A940">
        <v>0.919</v>
      </c>
      <c r="B940">
        <f>A940*'Freq res'!$C$11/2</f>
        <v>1.750225308512369</v>
      </c>
      <c r="C940">
        <f>A940*'Freq res'!$E$11/2</f>
        <v>0.6890650820914838</v>
      </c>
      <c r="D940">
        <f>$G$18+$G$7/$J$18*($A$18^2*'Phi(z,A)'!H929)</f>
        <v>3.7790697296467</v>
      </c>
      <c r="E940">
        <f t="shared" si="44"/>
        <v>43.77529992433616</v>
      </c>
      <c r="G940">
        <f t="shared" si="45"/>
        <v>-0.919</v>
      </c>
      <c r="H940">
        <f>G940*'Freq res'!$C$11/2</f>
        <v>-1.750225308512369</v>
      </c>
      <c r="I940">
        <f>G940*'Freq res'!$E$11/2</f>
        <v>-0.6890650820914838</v>
      </c>
      <c r="J940">
        <f>$G$18+$G$7/$J$18*(-($A$18^2*'Phi(z,A)'!H929))</f>
        <v>2.4355383687754912</v>
      </c>
      <c r="K940">
        <f t="shared" si="46"/>
        <v>11.42196628839162</v>
      </c>
    </row>
    <row r="941" spans="1:11" ht="12.75">
      <c r="A941">
        <v>0.92</v>
      </c>
      <c r="B941">
        <f>A941*'Freq res'!$C$11/2</f>
        <v>1.7521297974226109</v>
      </c>
      <c r="C941">
        <f>A941*'Freq res'!$E$11/2</f>
        <v>0.6898148808750436</v>
      </c>
      <c r="D941">
        <f>$G$18+$G$7/$J$18*($A$18^2*'Phi(z,A)'!H930)</f>
        <v>3.7795144132415963</v>
      </c>
      <c r="E941">
        <f t="shared" si="44"/>
        <v>43.794770410856295</v>
      </c>
      <c r="G941">
        <f t="shared" si="45"/>
        <v>-0.92</v>
      </c>
      <c r="H941">
        <f>G941*'Freq res'!$C$11/2</f>
        <v>-1.7521297974226109</v>
      </c>
      <c r="I941">
        <f>G941*'Freq res'!$E$11/2</f>
        <v>-0.6898148808750436</v>
      </c>
      <c r="J941">
        <f>$G$18+$G$7/$J$18*(-($A$18^2*'Phi(z,A)'!H930))</f>
        <v>2.435093685180595</v>
      </c>
      <c r="K941">
        <f t="shared" si="46"/>
        <v>11.416888256504132</v>
      </c>
    </row>
    <row r="942" spans="1:11" ht="12.75">
      <c r="A942">
        <v>0.921</v>
      </c>
      <c r="B942">
        <f>A942*'Freq res'!$C$11/2</f>
        <v>1.7540342863328529</v>
      </c>
      <c r="C942">
        <f>A942*'Freq res'!$E$11/2</f>
        <v>0.6905646796586035</v>
      </c>
      <c r="D942">
        <f>$G$18+$G$7/$J$18*($A$18^2*'Phi(z,A)'!H931)</f>
        <v>3.7799583456324486</v>
      </c>
      <c r="E942">
        <f t="shared" si="44"/>
        <v>43.81421664407865</v>
      </c>
      <c r="G942">
        <f t="shared" si="45"/>
        <v>-0.921</v>
      </c>
      <c r="H942">
        <f>G942*'Freq res'!$C$11/2</f>
        <v>-1.7540342863328529</v>
      </c>
      <c r="I942">
        <f>G942*'Freq res'!$E$11/2</f>
        <v>-0.6905646796586035</v>
      </c>
      <c r="J942">
        <f>$G$18+$G$7/$J$18*(-($A$18^2*'Phi(z,A)'!H931))</f>
        <v>2.434649752789743</v>
      </c>
      <c r="K942">
        <f t="shared" si="46"/>
        <v>11.411821054835023</v>
      </c>
    </row>
    <row r="943" spans="1:11" ht="12.75">
      <c r="A943">
        <v>0.922</v>
      </c>
      <c r="B943">
        <f>A943*'Freq res'!$C$11/2</f>
        <v>1.7559387752430948</v>
      </c>
      <c r="C943">
        <f>A943*'Freq res'!$E$11/2</f>
        <v>0.6913144784421633</v>
      </c>
      <c r="D943">
        <f>$G$18+$G$7/$J$18*($A$18^2*'Phi(z,A)'!H932)</f>
        <v>3.7804015268705102</v>
      </c>
      <c r="E943">
        <f t="shared" si="44"/>
        <v>43.833638586257976</v>
      </c>
      <c r="G943">
        <f t="shared" si="45"/>
        <v>-0.922</v>
      </c>
      <c r="H943">
        <f>G943*'Freq res'!$C$11/2</f>
        <v>-1.7559387752430948</v>
      </c>
      <c r="I943">
        <f>G943*'Freq res'!$E$11/2</f>
        <v>-0.6913144784421633</v>
      </c>
      <c r="J943">
        <f>$G$18+$G$7/$J$18*(-($A$18^2*'Phi(z,A)'!H932))</f>
        <v>2.434206571551681</v>
      </c>
      <c r="K943">
        <f t="shared" si="46"/>
        <v>11.406764670381525</v>
      </c>
    </row>
    <row r="944" spans="1:11" ht="12.75">
      <c r="A944">
        <v>0.923</v>
      </c>
      <c r="B944">
        <f>A944*'Freq res'!$C$11/2</f>
        <v>1.7578432641533368</v>
      </c>
      <c r="C944">
        <f>A944*'Freq res'!$E$11/2</f>
        <v>0.6920642772257231</v>
      </c>
      <c r="D944">
        <f>$G$18+$G$7/$J$18*($A$18^2*'Phi(z,A)'!H933)</f>
        <v>3.7808439570091013</v>
      </c>
      <c r="E944">
        <f t="shared" si="44"/>
        <v>43.85303619978065</v>
      </c>
      <c r="G944">
        <f t="shared" si="45"/>
        <v>-0.923</v>
      </c>
      <c r="H944">
        <f>G944*'Freq res'!$C$11/2</f>
        <v>-1.7578432641533368</v>
      </c>
      <c r="I944">
        <f>G944*'Freq res'!$E$11/2</f>
        <v>-0.6920642772257231</v>
      </c>
      <c r="J944">
        <f>$G$18+$G$7/$J$18*(-($A$18^2*'Phi(z,A)'!H933))</f>
        <v>2.43376414141309</v>
      </c>
      <c r="K944">
        <f t="shared" si="46"/>
        <v>11.401719090148218</v>
      </c>
    </row>
    <row r="945" spans="1:11" ht="12.75">
      <c r="A945">
        <v>0.924</v>
      </c>
      <c r="B945">
        <f>A945*'Freq res'!$C$11/2</f>
        <v>1.7597477530635788</v>
      </c>
      <c r="C945">
        <f>A945*'Freq res'!$E$11/2</f>
        <v>0.6928140760092829</v>
      </c>
      <c r="D945">
        <f>$G$18+$G$7/$J$18*($A$18^2*'Phi(z,A)'!H934)</f>
        <v>3.781285636103606</v>
      </c>
      <c r="E945">
        <f t="shared" si="44"/>
        <v>43.87240944716488</v>
      </c>
      <c r="G945">
        <f t="shared" si="45"/>
        <v>-0.924</v>
      </c>
      <c r="H945">
        <f>G945*'Freq res'!$C$11/2</f>
        <v>-1.7597477530635788</v>
      </c>
      <c r="I945">
        <f>G945*'Freq res'!$E$11/2</f>
        <v>-0.6928140760092829</v>
      </c>
      <c r="J945">
        <f>$G$18+$G$7/$J$18*(-($A$18^2*'Phi(z,A)'!H934))</f>
        <v>2.4333224623185856</v>
      </c>
      <c r="K945">
        <f t="shared" si="46"/>
        <v>11.396684301147058</v>
      </c>
    </row>
    <row r="946" spans="1:11" ht="12.75">
      <c r="A946">
        <v>0.925</v>
      </c>
      <c r="B946">
        <f>A946*'Freq res'!$C$11/2</f>
        <v>1.7616522419738208</v>
      </c>
      <c r="C946">
        <f>A946*'Freq res'!$E$11/2</f>
        <v>0.6935638747928428</v>
      </c>
      <c r="D946">
        <f>$G$18+$G$7/$J$18*($A$18^2*'Phi(z,A)'!H935)</f>
        <v>3.7817265642114712</v>
      </c>
      <c r="E946">
        <f t="shared" si="44"/>
        <v>43.891758291060995</v>
      </c>
      <c r="G946">
        <f t="shared" si="45"/>
        <v>-0.925</v>
      </c>
      <c r="H946">
        <f>G946*'Freq res'!$C$11/2</f>
        <v>-1.7616522419738208</v>
      </c>
      <c r="I946">
        <f>G946*'Freq res'!$E$11/2</f>
        <v>-0.6935638747928428</v>
      </c>
      <c r="J946">
        <f>$G$18+$G$7/$J$18*(-($A$18^2*'Phi(z,A)'!H935))</f>
        <v>2.43288153421072</v>
      </c>
      <c r="K946">
        <f t="shared" si="46"/>
        <v>11.391660290397388</v>
      </c>
    </row>
    <row r="947" spans="1:11" ht="12.75">
      <c r="A947">
        <v>0.926</v>
      </c>
      <c r="B947">
        <f>A947*'Freq res'!$C$11/2</f>
        <v>1.7635567308840627</v>
      </c>
      <c r="C947">
        <f>A947*'Freq res'!$E$11/2</f>
        <v>0.6943136735764026</v>
      </c>
      <c r="D947">
        <f>$G$18+$G$7/$J$18*($A$18^2*'Phi(z,A)'!H936)</f>
        <v>3.7821667413922055</v>
      </c>
      <c r="E947">
        <f t="shared" si="44"/>
        <v>43.91108269425167</v>
      </c>
      <c r="G947">
        <f t="shared" si="45"/>
        <v>-0.926</v>
      </c>
      <c r="H947">
        <f>G947*'Freq res'!$C$11/2</f>
        <v>-1.7635567308840627</v>
      </c>
      <c r="I947">
        <f>G947*'Freq res'!$E$11/2</f>
        <v>-0.6943136735764026</v>
      </c>
      <c r="J947">
        <f>$G$18+$G$7/$J$18*(-($A$18^2*'Phi(z,A)'!H936))</f>
        <v>2.432441357029986</v>
      </c>
      <c r="K947">
        <f t="shared" si="46"/>
        <v>11.386647044925951</v>
      </c>
    </row>
    <row r="948" spans="1:11" ht="12.75">
      <c r="A948">
        <v>0.927</v>
      </c>
      <c r="B948">
        <f>A948*'Freq res'!$C$11/2</f>
        <v>1.7654612197943047</v>
      </c>
      <c r="C948">
        <f>A948*'Freq res'!$E$11/2</f>
        <v>0.6950634723599625</v>
      </c>
      <c r="D948">
        <f>$G$18+$G$7/$J$18*($A$18^2*'Phi(z,A)'!H937)</f>
        <v>3.782606167707379</v>
      </c>
      <c r="E948">
        <f t="shared" si="44"/>
        <v>43.93038261965227</v>
      </c>
      <c r="G948">
        <f t="shared" si="45"/>
        <v>-0.927</v>
      </c>
      <c r="H948">
        <f>G948*'Freq res'!$C$11/2</f>
        <v>-1.7654612197943047</v>
      </c>
      <c r="I948">
        <f>G948*'Freq res'!$E$11/2</f>
        <v>-0.6950634723599625</v>
      </c>
      <c r="J948">
        <f>$G$18+$G$7/$J$18*(-($A$18^2*'Phi(z,A)'!H937))</f>
        <v>2.4320019307148124</v>
      </c>
      <c r="K948">
        <f t="shared" si="46"/>
        <v>11.381644551766883</v>
      </c>
    </row>
    <row r="949" spans="1:11" ht="12.75">
      <c r="A949">
        <v>0.928</v>
      </c>
      <c r="B949">
        <f>A949*'Freq res'!$C$11/2</f>
        <v>1.7673657087045467</v>
      </c>
      <c r="C949">
        <f>A949*'Freq res'!$E$11/2</f>
        <v>0.6958132711435223</v>
      </c>
      <c r="D949">
        <f>$G$18+$G$7/$J$18*($A$18^2*'Phi(z,A)'!H938)</f>
        <v>3.783044843220619</v>
      </c>
      <c r="E949">
        <f t="shared" si="44"/>
        <v>43.949658030311</v>
      </c>
      <c r="G949">
        <f t="shared" si="45"/>
        <v>-0.928</v>
      </c>
      <c r="H949">
        <f>G949*'Freq res'!$C$11/2</f>
        <v>-1.7673657087045467</v>
      </c>
      <c r="I949">
        <f>G949*'Freq res'!$E$11/2</f>
        <v>-0.6958132711435223</v>
      </c>
      <c r="J949">
        <f>$G$18+$G$7/$J$18*(-($A$18^2*'Phi(z,A)'!H938))</f>
        <v>2.4315632552015725</v>
      </c>
      <c r="K949">
        <f t="shared" si="46"/>
        <v>11.376652797961754</v>
      </c>
    </row>
    <row r="950" spans="1:11" ht="12.75">
      <c r="A950">
        <v>0.929</v>
      </c>
      <c r="B950">
        <f>A950*'Freq res'!$C$11/2</f>
        <v>1.7692701976147887</v>
      </c>
      <c r="C950">
        <f>A950*'Freq res'!$E$11/2</f>
        <v>0.6965630699270821</v>
      </c>
      <c r="D950">
        <f>$G$18+$G$7/$J$18*($A$18^2*'Phi(z,A)'!H939)</f>
        <v>3.7834827679976106</v>
      </c>
      <c r="E950">
        <f t="shared" si="44"/>
        <v>43.968908889409214</v>
      </c>
      <c r="G950">
        <f t="shared" si="45"/>
        <v>-0.929</v>
      </c>
      <c r="H950">
        <f>G950*'Freq res'!$C$11/2</f>
        <v>-1.7692701976147887</v>
      </c>
      <c r="I950">
        <f>G950*'Freq res'!$E$11/2</f>
        <v>-0.6965630699270821</v>
      </c>
      <c r="J950">
        <f>$G$18+$G$7/$J$18*(-($A$18^2*'Phi(z,A)'!H939))</f>
        <v>2.431125330424581</v>
      </c>
      <c r="K950">
        <f t="shared" si="46"/>
        <v>11.371671770559555</v>
      </c>
    </row>
    <row r="951" spans="1:11" ht="12.75">
      <c r="A951">
        <v>0.93</v>
      </c>
      <c r="B951">
        <f>A951*'Freq res'!$C$11/2</f>
        <v>1.7711746865250306</v>
      </c>
      <c r="C951">
        <f>A951*'Freq res'!$E$11/2</f>
        <v>0.6973128687106419</v>
      </c>
      <c r="D951">
        <f>$G$18+$G$7/$J$18*($A$18^2*'Phi(z,A)'!H940)</f>
        <v>3.7839199421060963</v>
      </c>
      <c r="E951">
        <f t="shared" si="44"/>
        <v>43.98813516026173</v>
      </c>
      <c r="G951">
        <f t="shared" si="45"/>
        <v>-0.93</v>
      </c>
      <c r="H951">
        <f>G951*'Freq res'!$C$11/2</f>
        <v>-1.7711746865250306</v>
      </c>
      <c r="I951">
        <f>G951*'Freq res'!$E$11/2</f>
        <v>-0.6973128687106419</v>
      </c>
      <c r="J951">
        <f>$G$18+$G$7/$J$18*(-($A$18^2*'Phi(z,A)'!H940))</f>
        <v>2.430688156316095</v>
      </c>
      <c r="K951">
        <f t="shared" si="46"/>
        <v>11.366701456616713</v>
      </c>
    </row>
    <row r="952" spans="1:11" ht="12.75">
      <c r="A952">
        <v>0.931</v>
      </c>
      <c r="B952">
        <f>A952*'Freq res'!$C$11/2</f>
        <v>1.7730791754352724</v>
      </c>
      <c r="C952">
        <f>A952*'Freq res'!$E$11/2</f>
        <v>0.6980626674942018</v>
      </c>
      <c r="D952">
        <f>$G$18+$G$7/$J$18*($A$18^2*'Phi(z,A)'!H941)</f>
        <v>3.784356365615872</v>
      </c>
      <c r="E952">
        <f t="shared" si="44"/>
        <v>44.00733680631697</v>
      </c>
      <c r="G952">
        <f t="shared" si="45"/>
        <v>-0.931</v>
      </c>
      <c r="H952">
        <f>G952*'Freq res'!$C$11/2</f>
        <v>-1.7730791754352724</v>
      </c>
      <c r="I952">
        <f>G952*'Freq res'!$E$11/2</f>
        <v>-0.6980626674942018</v>
      </c>
      <c r="J952">
        <f>$G$18+$G$7/$J$18*(-($A$18^2*'Phi(z,A)'!H941))</f>
        <v>2.4302517328063193</v>
      </c>
      <c r="K952">
        <f t="shared" si="46"/>
        <v>11.36174184319711</v>
      </c>
    </row>
    <row r="953" spans="1:11" ht="12.75">
      <c r="A953">
        <v>0.932</v>
      </c>
      <c r="B953">
        <f>A953*'Freq res'!$C$11/2</f>
        <v>1.7749836643455144</v>
      </c>
      <c r="C953">
        <f>A953*'Freq res'!$E$11/2</f>
        <v>0.6988124662777616</v>
      </c>
      <c r="D953">
        <f>$G$18+$G$7/$J$18*($A$18^2*'Phi(z,A)'!H942)</f>
        <v>3.784792038598788</v>
      </c>
      <c r="E953">
        <f t="shared" si="44"/>
        <v>44.02651379115733</v>
      </c>
      <c r="G953">
        <f t="shared" si="45"/>
        <v>-0.932</v>
      </c>
      <c r="H953">
        <f>G953*'Freq res'!$C$11/2</f>
        <v>-1.7749836643455144</v>
      </c>
      <c r="I953">
        <f>G953*'Freq res'!$E$11/2</f>
        <v>-0.6988124662777616</v>
      </c>
      <c r="J953">
        <f>$G$18+$G$7/$J$18*(-($A$18^2*'Phi(z,A)'!H942))</f>
        <v>2.4298160598234033</v>
      </c>
      <c r="K953">
        <f t="shared" si="46"/>
        <v>11.356792917372083</v>
      </c>
    </row>
    <row r="954" spans="1:11" ht="12.75">
      <c r="A954">
        <v>0.933</v>
      </c>
      <c r="B954">
        <f>A954*'Freq res'!$C$11/2</f>
        <v>1.7768881532557563</v>
      </c>
      <c r="C954">
        <f>A954*'Freq res'!$E$11/2</f>
        <v>0.6995622650613215</v>
      </c>
      <c r="D954">
        <f>$G$18+$G$7/$J$18*($A$18^2*'Phi(z,A)'!H943)</f>
        <v>3.7852269611287457</v>
      </c>
      <c r="E954">
        <f t="shared" si="44"/>
        <v>44.04566607849932</v>
      </c>
      <c r="G954">
        <f t="shared" si="45"/>
        <v>-0.933</v>
      </c>
      <c r="H954">
        <f>G954*'Freq res'!$C$11/2</f>
        <v>-1.7768881532557563</v>
      </c>
      <c r="I954">
        <f>G954*'Freq res'!$E$11/2</f>
        <v>-0.6995622650613215</v>
      </c>
      <c r="J954">
        <f>$G$18+$G$7/$J$18*(-($A$18^2*'Phi(z,A)'!H943))</f>
        <v>2.4293811372934457</v>
      </c>
      <c r="K954">
        <f t="shared" si="46"/>
        <v>11.351854666220438</v>
      </c>
    </row>
    <row r="955" spans="1:11" ht="12.75">
      <c r="A955">
        <v>0.934</v>
      </c>
      <c r="B955">
        <f>A955*'Freq res'!$C$11/2</f>
        <v>1.7787926421659983</v>
      </c>
      <c r="C955">
        <f>A955*'Freq res'!$E$11/2</f>
        <v>0.7003120638448812</v>
      </c>
      <c r="D955">
        <f>$G$18+$G$7/$J$18*($A$18^2*'Phi(z,A)'!H944)</f>
        <v>3.7856611332816974</v>
      </c>
      <c r="E955">
        <f t="shared" si="44"/>
        <v>44.06479363219393</v>
      </c>
      <c r="G955">
        <f t="shared" si="45"/>
        <v>-0.934</v>
      </c>
      <c r="H955">
        <f>G955*'Freq res'!$C$11/2</f>
        <v>-1.7787926421659983</v>
      </c>
      <c r="I955">
        <f>G955*'Freq res'!$E$11/2</f>
        <v>-0.7003120638448812</v>
      </c>
      <c r="J955">
        <f>$G$18+$G$7/$J$18*(-($A$18^2*'Phi(z,A)'!H944))</f>
        <v>2.428946965140494</v>
      </c>
      <c r="K955">
        <f t="shared" si="46"/>
        <v>11.346927076828464</v>
      </c>
    </row>
    <row r="956" spans="1:11" ht="12.75">
      <c r="A956">
        <v>0.935</v>
      </c>
      <c r="B956">
        <f>A956*'Freq res'!$C$11/2</f>
        <v>1.7806971310762403</v>
      </c>
      <c r="C956">
        <f>A956*'Freq res'!$E$11/2</f>
        <v>0.7010618626284411</v>
      </c>
      <c r="D956">
        <f>$G$18+$G$7/$J$18*($A$18^2*'Phi(z,A)'!H945)</f>
        <v>3.7860945551356444</v>
      </c>
      <c r="E956">
        <f t="shared" si="44"/>
        <v>44.08389641622678</v>
      </c>
      <c r="G956">
        <f t="shared" si="45"/>
        <v>-0.935</v>
      </c>
      <c r="H956">
        <f>G956*'Freq res'!$C$11/2</f>
        <v>-1.7806971310762403</v>
      </c>
      <c r="I956">
        <f>G956*'Freq res'!$E$11/2</f>
        <v>-0.7010618626284411</v>
      </c>
      <c r="J956">
        <f>$G$18+$G$7/$J$18*(-($A$18^2*'Phi(z,A)'!H945))</f>
        <v>2.428513543286547</v>
      </c>
      <c r="K956">
        <f t="shared" si="46"/>
        <v>11.342010136289938</v>
      </c>
    </row>
    <row r="957" spans="1:11" ht="12.75">
      <c r="A957">
        <v>0.936</v>
      </c>
      <c r="B957">
        <f>A957*'Freq res'!$C$11/2</f>
        <v>1.7826016199864823</v>
      </c>
      <c r="C957">
        <f>A957*'Freq res'!$E$11/2</f>
        <v>0.7018116614120009</v>
      </c>
      <c r="D957">
        <f>$G$18+$G$7/$J$18*($A$18^2*'Phi(z,A)'!H946)</f>
        <v>3.7865272267706356</v>
      </c>
      <c r="E957">
        <f t="shared" si="44"/>
        <v>44.102974394718416</v>
      </c>
      <c r="G957">
        <f t="shared" si="45"/>
        <v>-0.936</v>
      </c>
      <c r="H957">
        <f>G957*'Freq res'!$C$11/2</f>
        <v>-1.7826016199864823</v>
      </c>
      <c r="I957">
        <f>G957*'Freq res'!$E$11/2</f>
        <v>-0.7018116614120009</v>
      </c>
      <c r="J957">
        <f>$G$18+$G$7/$J$18*(-($A$18^2*'Phi(z,A)'!H946))</f>
        <v>2.428080871651556</v>
      </c>
      <c r="K957">
        <f t="shared" si="46"/>
        <v>11.337103831706138</v>
      </c>
    </row>
    <row r="958" spans="1:11" ht="12.75">
      <c r="A958">
        <v>0.937</v>
      </c>
      <c r="B958">
        <f>A958*'Freq res'!$C$11/2</f>
        <v>1.7845061088967242</v>
      </c>
      <c r="C958">
        <f>A958*'Freq res'!$E$11/2</f>
        <v>0.7025614601955608</v>
      </c>
      <c r="D958">
        <f>$G$18+$G$7/$J$18*($A$18^2*'Phi(z,A)'!H947)</f>
        <v>3.7869591482687657</v>
      </c>
      <c r="E958">
        <f t="shared" si="44"/>
        <v>44.12202753192456</v>
      </c>
      <c r="G958">
        <f t="shared" si="45"/>
        <v>-0.937</v>
      </c>
      <c r="H958">
        <f>G958*'Freq res'!$C$11/2</f>
        <v>-1.7845061088967242</v>
      </c>
      <c r="I958">
        <f>G958*'Freq res'!$E$11/2</f>
        <v>-0.7025614601955608</v>
      </c>
      <c r="J958">
        <f>$G$18+$G$7/$J$18*(-($A$18^2*'Phi(z,A)'!H947))</f>
        <v>2.4276489501534257</v>
      </c>
      <c r="K958">
        <f t="shared" si="46"/>
        <v>11.33220815018585</v>
      </c>
    </row>
    <row r="959" spans="1:11" ht="12.75">
      <c r="A959">
        <v>0.938</v>
      </c>
      <c r="B959">
        <f>A959*'Freq res'!$C$11/2</f>
        <v>1.786410597806966</v>
      </c>
      <c r="C959">
        <f>A959*'Freq res'!$E$11/2</f>
        <v>0.7033112589791205</v>
      </c>
      <c r="D959">
        <f>$G$18+$G$7/$J$18*($A$18^2*'Phi(z,A)'!H948)</f>
        <v>3.787390319714176</v>
      </c>
      <c r="E959">
        <f t="shared" si="44"/>
        <v>44.14105579223638</v>
      </c>
      <c r="G959">
        <f t="shared" si="45"/>
        <v>-0.938</v>
      </c>
      <c r="H959">
        <f>G959*'Freq res'!$C$11/2</f>
        <v>-1.786410597806966</v>
      </c>
      <c r="I959">
        <f>G959*'Freq res'!$E$11/2</f>
        <v>-0.7033112589791205</v>
      </c>
      <c r="J959">
        <f>$G$18+$G$7/$J$18*(-($A$18^2*'Phi(z,A)'!H948))</f>
        <v>2.4272177787080156</v>
      </c>
      <c r="K959">
        <f t="shared" si="46"/>
        <v>11.32732307884536</v>
      </c>
    </row>
    <row r="960" spans="1:11" ht="12.75">
      <c r="A960">
        <v>0.939</v>
      </c>
      <c r="B960">
        <f>A960*'Freq res'!$C$11/2</f>
        <v>1.788315086717208</v>
      </c>
      <c r="C960">
        <f>A960*'Freq res'!$E$11/2</f>
        <v>0.7040610577626804</v>
      </c>
      <c r="D960">
        <f>$G$18+$G$7/$J$18*($A$18^2*'Phi(z,A)'!H949)</f>
        <v>3.7878207411930482</v>
      </c>
      <c r="E960">
        <f t="shared" si="44"/>
        <v>44.16005914018064</v>
      </c>
      <c r="G960">
        <f t="shared" si="45"/>
        <v>-0.939</v>
      </c>
      <c r="H960">
        <f>G960*'Freq res'!$C$11/2</f>
        <v>-1.788315086717208</v>
      </c>
      <c r="I960">
        <f>G960*'Freq res'!$E$11/2</f>
        <v>-0.7040610577626804</v>
      </c>
      <c r="J960">
        <f>$G$18+$G$7/$J$18*(-($A$18^2*'Phi(z,A)'!H949))</f>
        <v>2.426787357229143</v>
      </c>
      <c r="K960">
        <f t="shared" si="46"/>
        <v>11.322448604808516</v>
      </c>
    </row>
    <row r="961" spans="1:11" ht="12.75">
      <c r="A961">
        <v>0.94</v>
      </c>
      <c r="B961">
        <f>A961*'Freq res'!$C$11/2</f>
        <v>1.79021957562745</v>
      </c>
      <c r="C961">
        <f>A961*'Freq res'!$E$11/2</f>
        <v>0.7048108565462401</v>
      </c>
      <c r="D961">
        <f>$G$18+$G$7/$J$18*($A$18^2*'Phi(z,A)'!H950)</f>
        <v>3.788250412793608</v>
      </c>
      <c r="E961">
        <f t="shared" si="44"/>
        <v>44.17903754042003</v>
      </c>
      <c r="G961">
        <f t="shared" si="45"/>
        <v>-0.94</v>
      </c>
      <c r="H961">
        <f>G961*'Freq res'!$C$11/2</f>
        <v>-1.79021957562745</v>
      </c>
      <c r="I961">
        <f>G961*'Freq res'!$E$11/2</f>
        <v>-0.7048108565462401</v>
      </c>
      <c r="J961">
        <f>$G$18+$G$7/$J$18*(-($A$18^2*'Phi(z,A)'!H950))</f>
        <v>2.4263576856285836</v>
      </c>
      <c r="K961">
        <f t="shared" si="46"/>
        <v>11.317584715206678</v>
      </c>
    </row>
    <row r="962" spans="1:11" ht="12.75">
      <c r="A962">
        <v>0.941</v>
      </c>
      <c r="B962">
        <f>A962*'Freq res'!$C$11/2</f>
        <v>1.792124064537692</v>
      </c>
      <c r="C962">
        <f>A962*'Freq res'!$E$11/2</f>
        <v>0.7055606553298</v>
      </c>
      <c r="D962">
        <f>$G$18+$G$7/$J$18*($A$18^2*'Phi(z,A)'!H951)</f>
        <v>3.7886793346061207</v>
      </c>
      <c r="E962">
        <f t="shared" si="44"/>
        <v>44.197990957753426</v>
      </c>
      <c r="G962">
        <f t="shared" si="45"/>
        <v>-0.941</v>
      </c>
      <c r="H962">
        <f>G962*'Freq res'!$C$11/2</f>
        <v>-1.792124064537692</v>
      </c>
      <c r="I962">
        <f>G962*'Freq res'!$E$11/2</f>
        <v>-0.7055606553298</v>
      </c>
      <c r="J962">
        <f>$G$18+$G$7/$J$18*(-($A$18^2*'Phi(z,A)'!H951))</f>
        <v>2.4259287638160707</v>
      </c>
      <c r="K962">
        <f t="shared" si="46"/>
        <v>11.312731397178753</v>
      </c>
    </row>
    <row r="963" spans="1:11" ht="12.75">
      <c r="A963">
        <v>0.942</v>
      </c>
      <c r="B963">
        <f>A963*'Freq res'!$C$11/2</f>
        <v>1.7940285534479339</v>
      </c>
      <c r="C963">
        <f>A963*'Freq res'!$E$11/2</f>
        <v>0.7063104541133598</v>
      </c>
      <c r="D963">
        <f>$G$18+$G$7/$J$18*($A$18^2*'Phi(z,A)'!H952)</f>
        <v>3.7891075067228903</v>
      </c>
      <c r="E963">
        <f t="shared" si="44"/>
        <v>44.216919357116005</v>
      </c>
      <c r="G963">
        <f t="shared" si="45"/>
        <v>-0.942</v>
      </c>
      <c r="H963">
        <f>G963*'Freq res'!$C$11/2</f>
        <v>-1.7940285534479339</v>
      </c>
      <c r="I963">
        <f>G963*'Freq res'!$E$11/2</f>
        <v>-0.7063104541133598</v>
      </c>
      <c r="J963">
        <f>$G$18+$G$7/$J$18*(-($A$18^2*'Phi(z,A)'!H952))</f>
        <v>2.425500591699301</v>
      </c>
      <c r="K963">
        <f t="shared" si="46"/>
        <v>11.307888637871216</v>
      </c>
    </row>
    <row r="964" spans="1:11" ht="12.75">
      <c r="A964">
        <v>0.943</v>
      </c>
      <c r="B964">
        <f>A964*'Freq res'!$C$11/2</f>
        <v>1.7959330423581759</v>
      </c>
      <c r="C964">
        <f>A964*'Freq res'!$E$11/2</f>
        <v>0.7070602528969196</v>
      </c>
      <c r="D964">
        <f>$G$18+$G$7/$J$18*($A$18^2*'Phi(z,A)'!H953)</f>
        <v>3.7895349292382585</v>
      </c>
      <c r="E964">
        <f t="shared" si="44"/>
        <v>44.235822703579615</v>
      </c>
      <c r="G964">
        <f t="shared" si="45"/>
        <v>-0.943</v>
      </c>
      <c r="H964">
        <f>G964*'Freq res'!$C$11/2</f>
        <v>-1.7959330423581759</v>
      </c>
      <c r="I964">
        <f>G964*'Freq res'!$E$11/2</f>
        <v>-0.7070602528969196</v>
      </c>
      <c r="J964">
        <f>$G$18+$G$7/$J$18*(-($A$18^2*'Phi(z,A)'!H953))</f>
        <v>2.425073169183933</v>
      </c>
      <c r="K964">
        <f t="shared" si="46"/>
        <v>11.30305642443809</v>
      </c>
    </row>
    <row r="965" spans="1:11" ht="12.75">
      <c r="A965">
        <v>0.944</v>
      </c>
      <c r="B965">
        <f>A965*'Freq res'!$C$11/2</f>
        <v>1.7978375312684178</v>
      </c>
      <c r="C965">
        <f>A965*'Freq res'!$E$11/2</f>
        <v>0.7078100516804795</v>
      </c>
      <c r="D965">
        <f>$G$18+$G$7/$J$18*($A$18^2*'Phi(z,A)'!H954)</f>
        <v>3.789961602248603</v>
      </c>
      <c r="E965">
        <f t="shared" si="44"/>
        <v>44.25470096235296</v>
      </c>
      <c r="G965">
        <f t="shared" si="45"/>
        <v>-0.944</v>
      </c>
      <c r="H965">
        <f>G965*'Freq res'!$C$11/2</f>
        <v>-1.7978375312684178</v>
      </c>
      <c r="I965">
        <f>G965*'Freq res'!$E$11/2</f>
        <v>-0.7078100516804795</v>
      </c>
      <c r="J965">
        <f>$G$18+$G$7/$J$18*(-($A$18^2*'Phi(z,A)'!H954))</f>
        <v>2.4246464961735885</v>
      </c>
      <c r="K965">
        <f t="shared" si="46"/>
        <v>11.298234744040975</v>
      </c>
    </row>
    <row r="966" spans="1:11" ht="12.75">
      <c r="A966">
        <v>0.945</v>
      </c>
      <c r="B966">
        <f>A966*'Freq res'!$C$11/2</f>
        <v>1.7997420201786598</v>
      </c>
      <c r="C966">
        <f>A966*'Freq res'!$E$11/2</f>
        <v>0.7085598504640394</v>
      </c>
      <c r="D966">
        <f>$G$18+$G$7/$J$18*($A$18^2*'Phi(z,A)'!H955)</f>
        <v>3.790387525852335</v>
      </c>
      <c r="E966">
        <f t="shared" si="44"/>
        <v>44.27355409878182</v>
      </c>
      <c r="G966">
        <f t="shared" si="45"/>
        <v>-0.945</v>
      </c>
      <c r="H966">
        <f>G966*'Freq res'!$C$11/2</f>
        <v>-1.7997420201786598</v>
      </c>
      <c r="I966">
        <f>G966*'Freq res'!$E$11/2</f>
        <v>-0.7085598504640394</v>
      </c>
      <c r="J966">
        <f>$G$18+$G$7/$J$18*(-($A$18^2*'Phi(z,A)'!H955))</f>
        <v>2.4242205725698565</v>
      </c>
      <c r="K966">
        <f t="shared" si="46"/>
        <v>11.29342358384906</v>
      </c>
    </row>
    <row r="967" spans="1:11" ht="12.75">
      <c r="A967">
        <v>0.946</v>
      </c>
      <c r="B967">
        <f>A967*'Freq res'!$C$11/2</f>
        <v>1.8016465090889018</v>
      </c>
      <c r="C967">
        <f>A967*'Freq res'!$E$11/2</f>
        <v>0.7093096492475991</v>
      </c>
      <c r="D967">
        <f>$G$18+$G$7/$J$18*($A$18^2*'Phi(z,A)'!H956)</f>
        <v>3.7908127001498997</v>
      </c>
      <c r="E967">
        <f t="shared" si="44"/>
        <v>44.29238207834933</v>
      </c>
      <c r="G967">
        <f t="shared" si="45"/>
        <v>-0.946</v>
      </c>
      <c r="H967">
        <f>G967*'Freq res'!$C$11/2</f>
        <v>-1.8016465090889018</v>
      </c>
      <c r="I967">
        <f>G967*'Freq res'!$E$11/2</f>
        <v>-0.7093096492475991</v>
      </c>
      <c r="J967">
        <f>$G$18+$G$7/$J$18*(-($A$18^2*'Phi(z,A)'!H956))</f>
        <v>2.4237953982722917</v>
      </c>
      <c r="K967">
        <f t="shared" si="46"/>
        <v>11.288622931039109</v>
      </c>
    </row>
    <row r="968" spans="1:11" ht="12.75">
      <c r="A968">
        <v>0.947</v>
      </c>
      <c r="B968">
        <f>A968*'Freq res'!$C$11/2</f>
        <v>1.8035509979991438</v>
      </c>
      <c r="C968">
        <f>A968*'Freq res'!$E$11/2</f>
        <v>0.710059448031159</v>
      </c>
      <c r="D968">
        <f>$G$18+$G$7/$J$18*($A$18^2*'Phi(z,A)'!H957)</f>
        <v>3.7912371252437724</v>
      </c>
      <c r="E968">
        <f t="shared" si="44"/>
        <v>44.31118486667612</v>
      </c>
      <c r="G968">
        <f t="shared" si="45"/>
        <v>-0.947</v>
      </c>
      <c r="H968">
        <f>G968*'Freq res'!$C$11/2</f>
        <v>-1.8035509979991438</v>
      </c>
      <c r="I968">
        <f>G968*'Freq res'!$E$11/2</f>
        <v>-0.710059448031159</v>
      </c>
      <c r="J968">
        <f>$G$18+$G$7/$J$18*(-($A$18^2*'Phi(z,A)'!H957))</f>
        <v>2.423370973178419</v>
      </c>
      <c r="K968">
        <f t="shared" si="46"/>
        <v>11.283832772795495</v>
      </c>
    </row>
    <row r="969" spans="1:11" ht="12.75">
      <c r="A969">
        <v>0.948</v>
      </c>
      <c r="B969">
        <f>A969*'Freq res'!$C$11/2</f>
        <v>1.8054554869093857</v>
      </c>
      <c r="C969">
        <f>A969*'Freq res'!$E$11/2</f>
        <v>0.7108092468147188</v>
      </c>
      <c r="D969">
        <f>$G$18+$G$7/$J$18*($A$18^2*'Phi(z,A)'!H958)</f>
        <v>3.79166080123846</v>
      </c>
      <c r="E969">
        <f t="shared" si="44"/>
        <v>44.32996242952071</v>
      </c>
      <c r="G969">
        <f t="shared" si="45"/>
        <v>-0.948</v>
      </c>
      <c r="H969">
        <f>G969*'Freq res'!$C$11/2</f>
        <v>-1.8054554869093857</v>
      </c>
      <c r="I969">
        <f>G969*'Freq res'!$E$11/2</f>
        <v>-0.7108092468147188</v>
      </c>
      <c r="J969">
        <f>$G$18+$G$7/$J$18*(-($A$18^2*'Phi(z,A)'!H958))</f>
        <v>2.4229472971837316</v>
      </c>
      <c r="K969">
        <f t="shared" si="46"/>
        <v>11.279053096310186</v>
      </c>
    </row>
    <row r="970" spans="1:11" ht="12.75">
      <c r="A970">
        <v>0.949</v>
      </c>
      <c r="B970">
        <f>A970*'Freq res'!$C$11/2</f>
        <v>1.8073599758196277</v>
      </c>
      <c r="C970">
        <f>A970*'Freq res'!$E$11/2</f>
        <v>0.7115590455982786</v>
      </c>
      <c r="D970">
        <f>$G$18+$G$7/$J$18*($A$18^2*'Phi(z,A)'!H959)</f>
        <v>3.792083728240495</v>
      </c>
      <c r="E970">
        <f t="shared" si="44"/>
        <v>44.34871473277954</v>
      </c>
      <c r="G970">
        <f t="shared" si="45"/>
        <v>-0.949</v>
      </c>
      <c r="H970">
        <f>G970*'Freq res'!$C$11/2</f>
        <v>-1.8073599758196277</v>
      </c>
      <c r="I970">
        <f>G970*'Freq res'!$E$11/2</f>
        <v>-0.7115590455982786</v>
      </c>
      <c r="J970">
        <f>$G$18+$G$7/$J$18*(-($A$18^2*'Phi(z,A)'!H959))</f>
        <v>2.4225243701816965</v>
      </c>
      <c r="K970">
        <f t="shared" si="46"/>
        <v>11.27428388878278</v>
      </c>
    </row>
    <row r="971" spans="1:11" ht="12.75">
      <c r="A971">
        <v>0.95</v>
      </c>
      <c r="B971">
        <f>A971*'Freq res'!$C$11/2</f>
        <v>1.8092644647298697</v>
      </c>
      <c r="C971">
        <f>A971*'Freq res'!$E$11/2</f>
        <v>0.7123088443818385</v>
      </c>
      <c r="D971">
        <f>$G$18+$G$7/$J$18*($A$18^2*'Phi(z,A)'!H960)</f>
        <v>3.792505906358439</v>
      </c>
      <c r="E971">
        <f t="shared" si="44"/>
        <v>44.36744174248738</v>
      </c>
      <c r="G971">
        <f t="shared" si="45"/>
        <v>-0.95</v>
      </c>
      <c r="H971">
        <f>G971*'Freq res'!$C$11/2</f>
        <v>-1.8092644647298697</v>
      </c>
      <c r="I971">
        <f>G971*'Freq res'!$E$11/2</f>
        <v>-0.7123088443818385</v>
      </c>
      <c r="J971">
        <f>$G$18+$G$7/$J$18*(-($A$18^2*'Phi(z,A)'!H960))</f>
        <v>2.422102192063752</v>
      </c>
      <c r="K971">
        <f t="shared" si="46"/>
        <v>11.269525137420471</v>
      </c>
    </row>
    <row r="972" spans="1:11" ht="12.75">
      <c r="A972">
        <v>0.951</v>
      </c>
      <c r="B972">
        <f>A972*'Freq res'!$C$11/2</f>
        <v>1.8111689536401117</v>
      </c>
      <c r="C972">
        <f>A972*'Freq res'!$E$11/2</f>
        <v>0.7130586431653982</v>
      </c>
      <c r="D972">
        <f>$G$18+$G$7/$J$18*($A$18^2*'Phi(z,A)'!H961)</f>
        <v>3.7929273357028777</v>
      </c>
      <c r="E972">
        <f t="shared" si="44"/>
        <v>44.386143424817405</v>
      </c>
      <c r="G972">
        <f t="shared" si="45"/>
        <v>-0.951</v>
      </c>
      <c r="H972">
        <f>G972*'Freq res'!$C$11/2</f>
        <v>-1.8111689536401117</v>
      </c>
      <c r="I972">
        <f>G972*'Freq res'!$E$11/2</f>
        <v>-0.7130586431653982</v>
      </c>
      <c r="J972">
        <f>$G$18+$G$7/$J$18*(-($A$18^2*'Phi(z,A)'!H961))</f>
        <v>2.4216807627193138</v>
      </c>
      <c r="K972">
        <f t="shared" si="46"/>
        <v>11.26477682943811</v>
      </c>
    </row>
    <row r="973" spans="1:11" ht="12.75">
      <c r="A973">
        <v>0.952</v>
      </c>
      <c r="B973">
        <f>A973*'Freq res'!$C$11/2</f>
        <v>1.8130734425503536</v>
      </c>
      <c r="C973">
        <f>A973*'Freq res'!$E$11/2</f>
        <v>0.7138084419489581</v>
      </c>
      <c r="D973">
        <f>$G$18+$G$7/$J$18*($A$18^2*'Phi(z,A)'!H962)</f>
        <v>3.7933480163864206</v>
      </c>
      <c r="E973">
        <f t="shared" si="44"/>
        <v>44.40481974608156</v>
      </c>
      <c r="G973">
        <f t="shared" si="45"/>
        <v>-0.952</v>
      </c>
      <c r="H973">
        <f>G973*'Freq res'!$C$11/2</f>
        <v>-1.8130734425503536</v>
      </c>
      <c r="I973">
        <f>G973*'Freq res'!$E$11/2</f>
        <v>-0.7138084419489581</v>
      </c>
      <c r="J973">
        <f>$G$18+$G$7/$J$18*(-($A$18^2*'Phi(z,A)'!H962))</f>
        <v>2.421260082035771</v>
      </c>
      <c r="K973">
        <f t="shared" si="46"/>
        <v>11.260038952058164</v>
      </c>
    </row>
    <row r="974" spans="1:11" ht="12.75">
      <c r="A974">
        <v>0.953</v>
      </c>
      <c r="B974">
        <f>A974*'Freq res'!$C$11/2</f>
        <v>1.8149779314605956</v>
      </c>
      <c r="C974">
        <f>A974*'Freq res'!$E$11/2</f>
        <v>0.714558240732518</v>
      </c>
      <c r="D974">
        <f>$G$18+$G$7/$J$18*($A$18^2*'Phi(z,A)'!H963)</f>
        <v>3.793767948523699</v>
      </c>
      <c r="E974">
        <f t="shared" si="44"/>
        <v>44.42347067273066</v>
      </c>
      <c r="G974">
        <f t="shared" si="45"/>
        <v>-0.953</v>
      </c>
      <c r="H974">
        <f>G974*'Freq res'!$C$11/2</f>
        <v>-1.8149779314605956</v>
      </c>
      <c r="I974">
        <f>G974*'Freq res'!$E$11/2</f>
        <v>-0.714558240732518</v>
      </c>
      <c r="J974">
        <f>$G$18+$G$7/$J$18*(-($A$18^2*'Phi(z,A)'!H963))</f>
        <v>2.4208401498984924</v>
      </c>
      <c r="K974">
        <f t="shared" si="46"/>
        <v>11.255311492510755</v>
      </c>
    </row>
    <row r="975" spans="1:11" ht="12.75">
      <c r="A975">
        <v>0.954</v>
      </c>
      <c r="B975">
        <f>A975*'Freq res'!$C$11/2</f>
        <v>1.8168824203708376</v>
      </c>
      <c r="C975">
        <f>A975*'Freq res'!$E$11/2</f>
        <v>0.7153080395160778</v>
      </c>
      <c r="D975">
        <f>$G$18+$G$7/$J$18*($A$18^2*'Phi(z,A)'!H964)</f>
        <v>3.794187132231365</v>
      </c>
      <c r="E975">
        <f t="shared" si="44"/>
        <v>44.44209617135469</v>
      </c>
      <c r="G975">
        <f t="shared" si="45"/>
        <v>-0.954</v>
      </c>
      <c r="H975">
        <f>G975*'Freq res'!$C$11/2</f>
        <v>-1.8168824203708376</v>
      </c>
      <c r="I975">
        <f>G975*'Freq res'!$E$11/2</f>
        <v>-0.7153080395160778</v>
      </c>
      <c r="J975">
        <f>$G$18+$G$7/$J$18*(-($A$18^2*'Phi(z,A)'!H964))</f>
        <v>2.4204209661908265</v>
      </c>
      <c r="K975">
        <f t="shared" si="46"/>
        <v>11.250594438033653</v>
      </c>
    </row>
    <row r="976" spans="1:11" ht="12.75">
      <c r="A976">
        <v>0.955</v>
      </c>
      <c r="B976">
        <f>A976*'Freq res'!$C$11/2</f>
        <v>1.8187869092810796</v>
      </c>
      <c r="C976">
        <f>A976*'Freq res'!$E$11/2</f>
        <v>0.7160578382996377</v>
      </c>
      <c r="D976">
        <f>$G$18+$G$7/$J$18*($A$18^2*'Phi(z,A)'!H965)</f>
        <v>3.794605567628089</v>
      </c>
      <c r="E976">
        <f t="shared" si="44"/>
        <v>44.460696208683025</v>
      </c>
      <c r="G976">
        <f t="shared" si="45"/>
        <v>-0.955</v>
      </c>
      <c r="H976">
        <f>G976*'Freq res'!$C$11/2</f>
        <v>-1.8187869092810796</v>
      </c>
      <c r="I976">
        <f>G976*'Freq res'!$E$11/2</f>
        <v>-0.7160578382996377</v>
      </c>
      <c r="J976">
        <f>$G$18+$G$7/$J$18*(-($A$18^2*'Phi(z,A)'!H965))</f>
        <v>2.420002530794102</v>
      </c>
      <c r="K976">
        <f t="shared" si="46"/>
        <v>11.245887775872289</v>
      </c>
    </row>
    <row r="977" spans="1:11" ht="12.75">
      <c r="A977">
        <v>0.956</v>
      </c>
      <c r="B977">
        <f>A977*'Freq res'!$C$11/2</f>
        <v>1.8206913981913215</v>
      </c>
      <c r="C977">
        <f>A977*'Freq res'!$E$11/2</f>
        <v>0.7168076370831974</v>
      </c>
      <c r="D977">
        <f>$G$18+$G$7/$J$18*($A$18^2*'Phi(z,A)'!H966)</f>
        <v>3.79502325483456</v>
      </c>
      <c r="E977">
        <f t="shared" si="44"/>
        <v>44.4792707515846</v>
      </c>
      <c r="G977">
        <f t="shared" si="45"/>
        <v>-0.956</v>
      </c>
      <c r="H977">
        <f>G977*'Freq res'!$C$11/2</f>
        <v>-1.8206913981913215</v>
      </c>
      <c r="I977">
        <f>G977*'Freq res'!$E$11/2</f>
        <v>-0.7168076370831974</v>
      </c>
      <c r="J977">
        <f>$G$18+$G$7/$J$18*(-($A$18^2*'Phi(z,A)'!H966))</f>
        <v>2.4195848435876313</v>
      </c>
      <c r="K977">
        <f t="shared" si="46"/>
        <v>11.241191493279755</v>
      </c>
    </row>
    <row r="978" spans="1:11" ht="12.75">
      <c r="A978">
        <v>0.957</v>
      </c>
      <c r="B978">
        <f>A978*'Freq res'!$C$11/2</f>
        <v>1.8225958871015635</v>
      </c>
      <c r="C978">
        <f>A978*'Freq res'!$E$11/2</f>
        <v>0.7175574358667572</v>
      </c>
      <c r="D978">
        <f>$G$18+$G$7/$J$18*($A$18^2*'Phi(z,A)'!H967)</f>
        <v>3.795440193973481</v>
      </c>
      <c r="E978">
        <f t="shared" si="44"/>
        <v>44.49781976706816</v>
      </c>
      <c r="G978">
        <f t="shared" si="45"/>
        <v>-0.957</v>
      </c>
      <c r="H978">
        <f>G978*'Freq res'!$C$11/2</f>
        <v>-1.8225958871015635</v>
      </c>
      <c r="I978">
        <f>G978*'Freq res'!$E$11/2</f>
        <v>-0.7175574358667572</v>
      </c>
      <c r="J978">
        <f>$G$18+$G$7/$J$18*(-($A$18^2*'Phi(z,A)'!H967))</f>
        <v>2.4191679044487104</v>
      </c>
      <c r="K978">
        <f t="shared" si="46"/>
        <v>11.236505577516827</v>
      </c>
    </row>
    <row r="979" spans="1:11" ht="12.75">
      <c r="A979">
        <v>0.958</v>
      </c>
      <c r="B979">
        <f>A979*'Freq res'!$C$11/2</f>
        <v>1.8245003760118055</v>
      </c>
      <c r="C979">
        <f>A979*'Freq res'!$E$11/2</f>
        <v>0.7183072346503171</v>
      </c>
      <c r="D979">
        <f>$G$18+$G$7/$J$18*($A$18^2*'Phi(z,A)'!H968)</f>
        <v>3.7958563851695697</v>
      </c>
      <c r="E979">
        <f t="shared" si="44"/>
        <v>44.516343222282465</v>
      </c>
      <c r="G979">
        <f t="shared" si="45"/>
        <v>-0.958</v>
      </c>
      <c r="H979">
        <f>G979*'Freq res'!$C$11/2</f>
        <v>-1.8245003760118055</v>
      </c>
      <c r="I979">
        <f>G979*'Freq res'!$E$11/2</f>
        <v>-0.7183072346503171</v>
      </c>
      <c r="J979">
        <f>$G$18+$G$7/$J$18*(-($A$18^2*'Phi(z,A)'!H968))</f>
        <v>2.4187517132526217</v>
      </c>
      <c r="K979">
        <f t="shared" si="46"/>
        <v>11.231830015851953</v>
      </c>
    </row>
    <row r="980" spans="1:11" ht="12.75">
      <c r="A980">
        <v>0.959</v>
      </c>
      <c r="B980">
        <f>A980*'Freq res'!$C$11/2</f>
        <v>1.8264048649220475</v>
      </c>
      <c r="C980">
        <f>A980*'Freq res'!$E$11/2</f>
        <v>0.719057033433877</v>
      </c>
      <c r="D980">
        <f>$G$18+$G$7/$J$18*($A$18^2*'Phi(z,A)'!H969)</f>
        <v>3.7962718285495565</v>
      </c>
      <c r="E980">
        <f t="shared" si="44"/>
        <v>44.534841084516536</v>
      </c>
      <c r="G980">
        <f t="shared" si="45"/>
        <v>-0.959</v>
      </c>
      <c r="H980">
        <f>G980*'Freq res'!$C$11/2</f>
        <v>-1.8264048649220475</v>
      </c>
      <c r="I980">
        <f>G980*'Freq res'!$E$11/2</f>
        <v>-0.719057033433877</v>
      </c>
      <c r="J980">
        <f>$G$18+$G$7/$J$18*(-($A$18^2*'Phi(z,A)'!H969))</f>
        <v>2.418336269872635</v>
      </c>
      <c r="K980">
        <f t="shared" si="46"/>
        <v>11.227164795561272</v>
      </c>
    </row>
    <row r="981" spans="1:11" ht="12.75">
      <c r="A981">
        <v>0.96</v>
      </c>
      <c r="B981">
        <f>A981*'Freq res'!$C$11/2</f>
        <v>1.8283093538322894</v>
      </c>
      <c r="C981">
        <f>A981*'Freq res'!$E$11/2</f>
        <v>0.7198068322174368</v>
      </c>
      <c r="D981">
        <f>$G$18+$G$7/$J$18*($A$18^2*'Phi(z,A)'!H970)</f>
        <v>3.796686524242183</v>
      </c>
      <c r="E981">
        <f aca="true" t="shared" si="47" ref="E981:E1021">EXP(D981)</f>
        <v>44.553313321199845</v>
      </c>
      <c r="G981">
        <f aca="true" t="shared" si="48" ref="G981:G1021">-A981</f>
        <v>-0.96</v>
      </c>
      <c r="H981">
        <f>G981*'Freq res'!$C$11/2</f>
        <v>-1.8283093538322894</v>
      </c>
      <c r="I981">
        <f>G981*'Freq res'!$E$11/2</f>
        <v>-0.7198068322174368</v>
      </c>
      <c r="J981">
        <f>$G$18+$G$7/$J$18*(-($A$18^2*'Phi(z,A)'!H970))</f>
        <v>2.4179215741800086</v>
      </c>
      <c r="K981">
        <f aca="true" t="shared" si="49" ref="K981:K1021">EXP(J981)</f>
        <v>11.222509903928612</v>
      </c>
    </row>
    <row r="982" spans="1:11" ht="12.75">
      <c r="A982">
        <v>0.961</v>
      </c>
      <c r="B982">
        <f>A982*'Freq res'!$C$11/2</f>
        <v>1.8302138427425314</v>
      </c>
      <c r="C982">
        <f>A982*'Freq res'!$E$11/2</f>
        <v>0.7205566310009965</v>
      </c>
      <c r="D982">
        <f>$G$18+$G$7/$J$18*($A$18^2*'Phi(z,A)'!H971)</f>
        <v>3.7971004723781987</v>
      </c>
      <c r="E982">
        <f t="shared" si="47"/>
        <v>44.57175989990252</v>
      </c>
      <c r="G982">
        <f t="shared" si="48"/>
        <v>-0.961</v>
      </c>
      <c r="H982">
        <f>G982*'Freq res'!$C$11/2</f>
        <v>-1.8302138427425314</v>
      </c>
      <c r="I982">
        <f>G982*'Freq res'!$E$11/2</f>
        <v>-0.7205566310009965</v>
      </c>
      <c r="J982">
        <f>$G$18+$G$7/$J$18*(-($A$18^2*'Phi(z,A)'!H971))</f>
        <v>2.4175076260439927</v>
      </c>
      <c r="K982">
        <f t="shared" si="49"/>
        <v>11.217865328245505</v>
      </c>
    </row>
    <row r="983" spans="1:11" ht="12.75">
      <c r="A983">
        <v>0.962</v>
      </c>
      <c r="B983">
        <f>A983*'Freq res'!$C$11/2</f>
        <v>1.8321183316527734</v>
      </c>
      <c r="C983">
        <f>A983*'Freq res'!$E$11/2</f>
        <v>0.7213064297845564</v>
      </c>
      <c r="D983">
        <f>$G$18+$G$7/$J$18*($A$18^2*'Phi(z,A)'!H972)</f>
        <v>3.7975136730903625</v>
      </c>
      <c r="E983">
        <f t="shared" si="47"/>
        <v>44.59018078833557</v>
      </c>
      <c r="G983">
        <f t="shared" si="48"/>
        <v>-0.962</v>
      </c>
      <c r="H983">
        <f>G983*'Freq res'!$C$11/2</f>
        <v>-1.8321183316527734</v>
      </c>
      <c r="I983">
        <f>G983*'Freq res'!$E$11/2</f>
        <v>-0.7213064297845564</v>
      </c>
      <c r="J983">
        <f>$G$18+$G$7/$J$18*(-($A$18^2*'Phi(z,A)'!H972))</f>
        <v>2.417094425331829</v>
      </c>
      <c r="K983">
        <f t="shared" si="49"/>
        <v>11.213231055811189</v>
      </c>
    </row>
    <row r="984" spans="1:11" ht="12.75">
      <c r="A984">
        <v>0.963</v>
      </c>
      <c r="B984">
        <f>A984*'Freq res'!$C$11/2</f>
        <v>1.8340228205630154</v>
      </c>
      <c r="C984">
        <f>A984*'Freq res'!$E$11/2</f>
        <v>0.7220562285681162</v>
      </c>
      <c r="D984">
        <f>$G$18+$G$7/$J$18*($A$18^2*'Phi(z,A)'!H973)</f>
        <v>3.797926126513437</v>
      </c>
      <c r="E984">
        <f t="shared" si="47"/>
        <v>44.608575954351046</v>
      </c>
      <c r="G984">
        <f t="shared" si="48"/>
        <v>-0.963</v>
      </c>
      <c r="H984">
        <f>G984*'Freq res'!$C$11/2</f>
        <v>-1.8340228205630154</v>
      </c>
      <c r="I984">
        <f>G984*'Freq res'!$E$11/2</f>
        <v>-0.7220562285681162</v>
      </c>
      <c r="J984">
        <f>$G$18+$G$7/$J$18*(-($A$18^2*'Phi(z,A)'!H973))</f>
        <v>2.4166819719087544</v>
      </c>
      <c r="K984">
        <f t="shared" si="49"/>
        <v>11.208607073932622</v>
      </c>
    </row>
    <row r="985" spans="1:11" ht="12.75">
      <c r="A985">
        <v>0.964</v>
      </c>
      <c r="B985">
        <f>A985*'Freq res'!$C$11/2</f>
        <v>1.8359273094732573</v>
      </c>
      <c r="C985">
        <f>A985*'Freq res'!$E$11/2</f>
        <v>0.7228060273516761</v>
      </c>
      <c r="D985">
        <f>$G$18+$G$7/$J$18*($A$18^2*'Phi(z,A)'!H974)</f>
        <v>3.798337832784191</v>
      </c>
      <c r="E985">
        <f t="shared" si="47"/>
        <v>44.62694536594236</v>
      </c>
      <c r="G985">
        <f t="shared" si="48"/>
        <v>-0.964</v>
      </c>
      <c r="H985">
        <f>G985*'Freq res'!$C$11/2</f>
        <v>-1.8359273094732573</v>
      </c>
      <c r="I985">
        <f>G985*'Freq res'!$E$11/2</f>
        <v>-0.7228060273516761</v>
      </c>
      <c r="J985">
        <f>$G$18+$G$7/$J$18*(-($A$18^2*'Phi(z,A)'!H974))</f>
        <v>2.4162702656380004</v>
      </c>
      <c r="K985">
        <f t="shared" si="49"/>
        <v>11.203993369924472</v>
      </c>
    </row>
    <row r="986" spans="1:11" ht="12.75">
      <c r="A986">
        <v>0.965</v>
      </c>
      <c r="B986">
        <f>A986*'Freq res'!$C$11/2</f>
        <v>1.8378317983834993</v>
      </c>
      <c r="C986">
        <f>A986*'Freq res'!$E$11/2</f>
        <v>0.723555826135236</v>
      </c>
      <c r="D986">
        <f>$G$18+$G$7/$J$18*($A$18^2*'Phi(z,A)'!H975)</f>
        <v>3.798748792041395</v>
      </c>
      <c r="E986">
        <f t="shared" si="47"/>
        <v>44.64528899124438</v>
      </c>
      <c r="G986">
        <f t="shared" si="48"/>
        <v>-0.965</v>
      </c>
      <c r="H986">
        <f>G986*'Freq res'!$C$11/2</f>
        <v>-1.8378317983834993</v>
      </c>
      <c r="I986">
        <f>G986*'Freq res'!$E$11/2</f>
        <v>-0.723555826135236</v>
      </c>
      <c r="J986">
        <f>$G$18+$G$7/$J$18*(-($A$18^2*'Phi(z,A)'!H975))</f>
        <v>2.4158593063807965</v>
      </c>
      <c r="K986">
        <f t="shared" si="49"/>
        <v>11.199389931109136</v>
      </c>
    </row>
    <row r="987" spans="1:11" ht="12.75">
      <c r="A987">
        <v>0.966</v>
      </c>
      <c r="B987">
        <f>A987*'Freq res'!$C$11/2</f>
        <v>1.8397362872937413</v>
      </c>
      <c r="C987">
        <f>A987*'Freq res'!$E$11/2</f>
        <v>0.7243056249187957</v>
      </c>
      <c r="D987">
        <f>$G$18+$G$7/$J$18*($A$18^2*'Phi(z,A)'!H976)</f>
        <v>3.799159004425821</v>
      </c>
      <c r="E987">
        <f t="shared" si="47"/>
        <v>44.6636067985337</v>
      </c>
      <c r="G987">
        <f t="shared" si="48"/>
        <v>-0.966</v>
      </c>
      <c r="H987">
        <f>G987*'Freq res'!$C$11/2</f>
        <v>-1.8397362872937413</v>
      </c>
      <c r="I987">
        <f>G987*'Freq res'!$E$11/2</f>
        <v>-0.7243056249187957</v>
      </c>
      <c r="J987">
        <f>$G$18+$G$7/$J$18*(-($A$18^2*'Phi(z,A)'!H976))</f>
        <v>2.4154490939963704</v>
      </c>
      <c r="K987">
        <f t="shared" si="49"/>
        <v>11.194796744816738</v>
      </c>
    </row>
    <row r="988" spans="1:11" ht="12.75">
      <c r="A988">
        <v>0.967</v>
      </c>
      <c r="B988">
        <f>A988*'Freq res'!$C$11/2</f>
        <v>1.8416407762039833</v>
      </c>
      <c r="C988">
        <f>A988*'Freq res'!$E$11/2</f>
        <v>0.7250554237023555</v>
      </c>
      <c r="D988">
        <f>$G$18+$G$7/$J$18*($A$18^2*'Phi(z,A)'!H977)</f>
        <v>3.7995684700802395</v>
      </c>
      <c r="E988">
        <f t="shared" si="47"/>
        <v>44.68189875622879</v>
      </c>
      <c r="G988">
        <f t="shared" si="48"/>
        <v>-0.967</v>
      </c>
      <c r="H988">
        <f>G988*'Freq res'!$C$11/2</f>
        <v>-1.8416407762039833</v>
      </c>
      <c r="I988">
        <f>G988*'Freq res'!$E$11/2</f>
        <v>-0.7250554237023555</v>
      </c>
      <c r="J988">
        <f>$G$18+$G$7/$J$18*(-($A$18^2*'Phi(z,A)'!H977))</f>
        <v>2.415039628341952</v>
      </c>
      <c r="K988">
        <f t="shared" si="49"/>
        <v>11.190213798385154</v>
      </c>
    </row>
    <row r="989" spans="1:11" ht="12.75">
      <c r="A989">
        <v>0.968</v>
      </c>
      <c r="B989">
        <f>A989*'Freq res'!$C$11/2</f>
        <v>1.8435452651142252</v>
      </c>
      <c r="C989">
        <f>A989*'Freq res'!$E$11/2</f>
        <v>0.7258052224859154</v>
      </c>
      <c r="D989">
        <f>$G$18+$G$7/$J$18*($A$18^2*'Phi(z,A)'!H978)</f>
        <v>3.7999771891494185</v>
      </c>
      <c r="E989">
        <f t="shared" si="47"/>
        <v>44.70016483289024</v>
      </c>
      <c r="G989">
        <f t="shared" si="48"/>
        <v>-0.968</v>
      </c>
      <c r="H989">
        <f>G989*'Freq res'!$C$11/2</f>
        <v>-1.8435452651142252</v>
      </c>
      <c r="I989">
        <f>G989*'Freq res'!$E$11/2</f>
        <v>-0.7258052224859154</v>
      </c>
      <c r="J989">
        <f>$G$18+$G$7/$J$18*(-($A$18^2*'Phi(z,A)'!H978))</f>
        <v>2.414630909272773</v>
      </c>
      <c r="K989">
        <f t="shared" si="49"/>
        <v>11.185641079159991</v>
      </c>
    </row>
    <row r="990" spans="1:11" ht="12.75">
      <c r="A990">
        <v>0.969</v>
      </c>
      <c r="B990">
        <f>A990*'Freq res'!$C$11/2</f>
        <v>1.8454497540244672</v>
      </c>
      <c r="C990">
        <f>A990*'Freq res'!$E$11/2</f>
        <v>0.7265550212694752</v>
      </c>
      <c r="D990">
        <f>$G$18+$G$7/$J$18*($A$18^2*'Phi(z,A)'!H979)</f>
        <v>3.8003851617801234</v>
      </c>
      <c r="E990">
        <f t="shared" si="47"/>
        <v>44.71840499722097</v>
      </c>
      <c r="G990">
        <f t="shared" si="48"/>
        <v>-0.969</v>
      </c>
      <c r="H990">
        <f>G990*'Freq res'!$C$11/2</f>
        <v>-1.8454497540244672</v>
      </c>
      <c r="I990">
        <f>G990*'Freq res'!$E$11/2</f>
        <v>-0.7265550212694752</v>
      </c>
      <c r="J990">
        <f>$G$18+$G$7/$J$18*(-($A$18^2*'Phi(z,A)'!H979))</f>
        <v>2.414222936642068</v>
      </c>
      <c r="K990">
        <f t="shared" si="49"/>
        <v>11.181078574494604</v>
      </c>
    </row>
    <row r="991" spans="1:11" ht="12.75">
      <c r="A991">
        <v>0.97</v>
      </c>
      <c r="B991">
        <f>A991*'Freq res'!$C$11/2</f>
        <v>1.8473542429347092</v>
      </c>
      <c r="C991">
        <f>A991*'Freq res'!$E$11/2</f>
        <v>0.7273048200530351</v>
      </c>
      <c r="D991">
        <f>$G$18+$G$7/$J$18*($A$18^2*'Phi(z,A)'!H980)</f>
        <v>3.800792388121112</v>
      </c>
      <c r="E991">
        <f t="shared" si="47"/>
        <v>44.73661921806639</v>
      </c>
      <c r="G991">
        <f t="shared" si="48"/>
        <v>-0.97</v>
      </c>
      <c r="H991">
        <f>G991*'Freq res'!$C$11/2</f>
        <v>-1.8473542429347092</v>
      </c>
      <c r="I991">
        <f>G991*'Freq res'!$E$11/2</f>
        <v>-0.7273048200530351</v>
      </c>
      <c r="J991">
        <f>$G$18+$G$7/$J$18*(-($A$18^2*'Phi(z,A)'!H980))</f>
        <v>2.4138157103010793</v>
      </c>
      <c r="K991">
        <f t="shared" si="49"/>
        <v>11.176526271750111</v>
      </c>
    </row>
    <row r="992" spans="1:11" ht="12.75">
      <c r="A992">
        <v>0.971</v>
      </c>
      <c r="B992">
        <f>A992*'Freq res'!$C$11/2</f>
        <v>1.8492587318449512</v>
      </c>
      <c r="C992">
        <f>A992*'Freq res'!$E$11/2</f>
        <v>0.728054618836595</v>
      </c>
      <c r="D992">
        <f>$G$18+$G$7/$J$18*($A$18^2*'Phi(z,A)'!H981)</f>
        <v>3.8011988683231364</v>
      </c>
      <c r="E992">
        <f t="shared" si="47"/>
        <v>44.75480746441462</v>
      </c>
      <c r="G992">
        <f t="shared" si="48"/>
        <v>-0.971</v>
      </c>
      <c r="H992">
        <f>G992*'Freq res'!$C$11/2</f>
        <v>-1.8492587318449512</v>
      </c>
      <c r="I992">
        <f>G992*'Freq res'!$E$11/2</f>
        <v>-0.728054618836595</v>
      </c>
      <c r="J992">
        <f>$G$18+$G$7/$J$18*(-($A$18^2*'Phi(z,A)'!H981))</f>
        <v>2.413409230099055</v>
      </c>
      <c r="K992">
        <f t="shared" si="49"/>
        <v>11.171984158295377</v>
      </c>
    </row>
    <row r="993" spans="1:11" ht="12.75">
      <c r="A993">
        <v>0.972</v>
      </c>
      <c r="B993">
        <f>A993*'Freq res'!$C$11/2</f>
        <v>1.8511632207551931</v>
      </c>
      <c r="C993">
        <f>A993*'Freq res'!$E$11/2</f>
        <v>0.7288044176201547</v>
      </c>
      <c r="D993">
        <f>$G$18+$G$7/$J$18*($A$18^2*'Phi(z,A)'!H982)</f>
        <v>3.801604602538937</v>
      </c>
      <c r="E993">
        <f t="shared" si="47"/>
        <v>44.772969705396655</v>
      </c>
      <c r="G993">
        <f t="shared" si="48"/>
        <v>-0.972</v>
      </c>
      <c r="H993">
        <f>G993*'Freq res'!$C$11/2</f>
        <v>-1.8511632207551931</v>
      </c>
      <c r="I993">
        <f>G993*'Freq res'!$E$11/2</f>
        <v>-0.7288044176201547</v>
      </c>
      <c r="J993">
        <f>$G$18+$G$7/$J$18*(-($A$18^2*'Phi(z,A)'!H982))</f>
        <v>2.4130034958832542</v>
      </c>
      <c r="K993">
        <f t="shared" si="49"/>
        <v>11.167452221507052</v>
      </c>
    </row>
    <row r="994" spans="1:11" ht="12.75">
      <c r="A994">
        <v>0.973</v>
      </c>
      <c r="B994">
        <f>A994*'Freq res'!$C$11/2</f>
        <v>1.853067709665435</v>
      </c>
      <c r="C994">
        <f>A994*'Freq res'!$E$11/2</f>
        <v>0.7295542164037145</v>
      </c>
      <c r="D994">
        <f>$G$18+$G$7/$J$18*($A$18^2*'Phi(z,A)'!H983)</f>
        <v>3.8020095909232463</v>
      </c>
      <c r="E994">
        <f t="shared" si="47"/>
        <v>44.79110591028664</v>
      </c>
      <c r="G994">
        <f t="shared" si="48"/>
        <v>-0.973</v>
      </c>
      <c r="H994">
        <f>G994*'Freq res'!$C$11/2</f>
        <v>-1.853067709665435</v>
      </c>
      <c r="I994">
        <f>G994*'Freq res'!$E$11/2</f>
        <v>-0.7295542164037145</v>
      </c>
      <c r="J994">
        <f>$G$18+$G$7/$J$18*(-($A$18^2*'Phi(z,A)'!H983))</f>
        <v>2.412598507498945</v>
      </c>
      <c r="K994">
        <f t="shared" si="49"/>
        <v>11.162930448769536</v>
      </c>
    </row>
    <row r="995" spans="1:11" ht="12.75">
      <c r="A995">
        <v>0.974</v>
      </c>
      <c r="B995">
        <f>A995*'Freq res'!$C$11/2</f>
        <v>1.854972198575677</v>
      </c>
      <c r="C995">
        <f>A995*'Freq res'!$E$11/2</f>
        <v>0.7303040151872744</v>
      </c>
      <c r="D995">
        <f>$G$18+$G$7/$J$18*($A$18^2*'Phi(z,A)'!H984)</f>
        <v>3.8024138336327815</v>
      </c>
      <c r="E995">
        <f t="shared" si="47"/>
        <v>44.809216048501945</v>
      </c>
      <c r="G995">
        <f t="shared" si="48"/>
        <v>-0.974</v>
      </c>
      <c r="H995">
        <f>G995*'Freq res'!$C$11/2</f>
        <v>-1.854972198575677</v>
      </c>
      <c r="I995">
        <f>G995*'Freq res'!$E$11/2</f>
        <v>-0.7303040151872744</v>
      </c>
      <c r="J995">
        <f>$G$18+$G$7/$J$18*(-($A$18^2*'Phi(z,A)'!H984))</f>
        <v>2.41219426478941</v>
      </c>
      <c r="K995">
        <f t="shared" si="49"/>
        <v>11.158418827475018</v>
      </c>
    </row>
    <row r="996" spans="1:11" ht="12.75">
      <c r="A996">
        <v>0.975</v>
      </c>
      <c r="B996">
        <f>A996*'Freq res'!$C$11/2</f>
        <v>1.856876687485919</v>
      </c>
      <c r="C996">
        <f>A996*'Freq res'!$E$11/2</f>
        <v>0.7310538139708342</v>
      </c>
      <c r="D996">
        <f>$G$18+$G$7/$J$18*($A$18^2*'Phi(z,A)'!H985)</f>
        <v>3.802817330826247</v>
      </c>
      <c r="E996">
        <f t="shared" si="47"/>
        <v>44.82730008960346</v>
      </c>
      <c r="G996">
        <f t="shared" si="48"/>
        <v>-0.975</v>
      </c>
      <c r="H996">
        <f>G996*'Freq res'!$C$11/2</f>
        <v>-1.856876687485919</v>
      </c>
      <c r="I996">
        <f>G996*'Freq res'!$E$11/2</f>
        <v>-0.7310538139708342</v>
      </c>
      <c r="J996">
        <f>$G$18+$G$7/$J$18*(-($A$18^2*'Phi(z,A)'!H985))</f>
        <v>2.4117907675959445</v>
      </c>
      <c r="K996">
        <f t="shared" si="49"/>
        <v>11.153917345023462</v>
      </c>
    </row>
    <row r="997" spans="1:11" ht="12.75">
      <c r="A997">
        <v>0.976</v>
      </c>
      <c r="B997">
        <f>A997*'Freq res'!$C$11/2</f>
        <v>1.858781176396161</v>
      </c>
      <c r="C997">
        <f>A997*'Freq res'!$E$11/2</f>
        <v>0.7318036127543941</v>
      </c>
      <c r="D997">
        <f>$G$18+$G$7/$J$18*($A$18^2*'Phi(z,A)'!H986)</f>
        <v>3.80322008266433</v>
      </c>
      <c r="E997">
        <f t="shared" si="47"/>
        <v>44.84535800329572</v>
      </c>
      <c r="G997">
        <f t="shared" si="48"/>
        <v>-0.976</v>
      </c>
      <c r="H997">
        <f>G997*'Freq res'!$C$11/2</f>
        <v>-1.858781176396161</v>
      </c>
      <c r="I997">
        <f>G997*'Freq res'!$E$11/2</f>
        <v>-0.7318036127543941</v>
      </c>
      <c r="J997">
        <f>$G$18+$G$7/$J$18*(-($A$18^2*'Phi(z,A)'!H986))</f>
        <v>2.4113880157578613</v>
      </c>
      <c r="K997">
        <f t="shared" si="49"/>
        <v>11.149425988822621</v>
      </c>
    </row>
    <row r="998" spans="1:11" ht="12.75">
      <c r="A998">
        <v>0.977</v>
      </c>
      <c r="B998">
        <f>A998*'Freq res'!$C$11/2</f>
        <v>1.860685665306403</v>
      </c>
      <c r="C998">
        <f>A998*'Freq res'!$E$11/2</f>
        <v>0.7325534115379538</v>
      </c>
      <c r="D998">
        <f>$G$18+$G$7/$J$18*($A$18^2*'Phi(z,A)'!H987)</f>
        <v>3.8036220893097012</v>
      </c>
      <c r="E998">
        <f t="shared" si="47"/>
        <v>44.86338975942715</v>
      </c>
      <c r="G998">
        <f t="shared" si="48"/>
        <v>-0.977</v>
      </c>
      <c r="H998">
        <f>G998*'Freq res'!$C$11/2</f>
        <v>-1.860685665306403</v>
      </c>
      <c r="I998">
        <f>G998*'Freq res'!$E$11/2</f>
        <v>-0.7325534115379538</v>
      </c>
      <c r="J998">
        <f>$G$18+$G$7/$J$18*(-($A$18^2*'Phi(z,A)'!H987))</f>
        <v>2.41098600911249</v>
      </c>
      <c r="K998">
        <f t="shared" si="49"/>
        <v>11.14494474628803</v>
      </c>
    </row>
    <row r="999" spans="1:11" ht="12.75">
      <c r="A999">
        <v>0.978</v>
      </c>
      <c r="B999">
        <f>A999*'Freq res'!$C$11/2</f>
        <v>1.8625901542166448</v>
      </c>
      <c r="C999">
        <f>A999*'Freq res'!$E$11/2</f>
        <v>0.7333032103215137</v>
      </c>
      <c r="D999">
        <f>$G$18+$G$7/$J$18*($A$18^2*'Phi(z,A)'!H988)</f>
        <v>3.8040233509270105</v>
      </c>
      <c r="E999">
        <f t="shared" si="47"/>
        <v>44.881395327990184</v>
      </c>
      <c r="G999">
        <f t="shared" si="48"/>
        <v>-0.978</v>
      </c>
      <c r="H999">
        <f>G999*'Freq res'!$C$11/2</f>
        <v>-1.8625901542166448</v>
      </c>
      <c r="I999">
        <f>G999*'Freq res'!$E$11/2</f>
        <v>-0.7333032103215137</v>
      </c>
      <c r="J999">
        <f>$G$18+$G$7/$J$18*(-($A$18^2*'Phi(z,A)'!H988))</f>
        <v>2.410584747495181</v>
      </c>
      <c r="K999">
        <f t="shared" si="49"/>
        <v>11.140473604843027</v>
      </c>
    </row>
    <row r="1000" spans="1:11" ht="12.75">
      <c r="A1000">
        <v>0.979</v>
      </c>
      <c r="B1000">
        <f>A1000*'Freq res'!$C$11/2</f>
        <v>1.8644946431268867</v>
      </c>
      <c r="C1000">
        <f>A1000*'Freq res'!$E$11/2</f>
        <v>0.7340530091050735</v>
      </c>
      <c r="D1000">
        <f>$G$18+$G$7/$J$18*($A$18^2*'Phi(z,A)'!H989)</f>
        <v>3.8044238676828868</v>
      </c>
      <c r="E1000">
        <f t="shared" si="47"/>
        <v>44.8993746791215</v>
      </c>
      <c r="G1000">
        <f t="shared" si="48"/>
        <v>-0.979</v>
      </c>
      <c r="H1000">
        <f>G1000*'Freq res'!$C$11/2</f>
        <v>-1.8644946431268867</v>
      </c>
      <c r="I1000">
        <f>G1000*'Freq res'!$E$11/2</f>
        <v>-0.7340530091050735</v>
      </c>
      <c r="J1000">
        <f>$G$18+$G$7/$J$18*(-($A$18^2*'Phi(z,A)'!H989))</f>
        <v>2.4101842307393047</v>
      </c>
      <c r="K1000">
        <f t="shared" si="49"/>
        <v>11.136012551918748</v>
      </c>
    </row>
    <row r="1001" spans="1:11" ht="12.75">
      <c r="A1001">
        <v>0.98</v>
      </c>
      <c r="B1001">
        <f>A1001*'Freq res'!$C$11/2</f>
        <v>1.8663991320371287</v>
      </c>
      <c r="C1001">
        <f>A1001*'Freq res'!$E$11/2</f>
        <v>0.7348028078886334</v>
      </c>
      <c r="D1001">
        <f>$G$18+$G$7/$J$18*($A$18^2*'Phi(z,A)'!H990)</f>
        <v>3.8048236397459356</v>
      </c>
      <c r="E1001">
        <f t="shared" si="47"/>
        <v>44.91732778310218</v>
      </c>
      <c r="G1001">
        <f t="shared" si="48"/>
        <v>-0.98</v>
      </c>
      <c r="H1001">
        <f>G1001*'Freq res'!$C$11/2</f>
        <v>-1.8663991320371287</v>
      </c>
      <c r="I1001">
        <f>G1001*'Freq res'!$E$11/2</f>
        <v>-0.7348028078886334</v>
      </c>
      <c r="J1001">
        <f>$G$18+$G$7/$J$18*(-($A$18^2*'Phi(z,A)'!H990))</f>
        <v>2.409784458676256</v>
      </c>
      <c r="K1001">
        <f t="shared" si="49"/>
        <v>11.13156157495413</v>
      </c>
    </row>
    <row r="1002" spans="1:11" ht="12.75">
      <c r="A1002">
        <v>0.981</v>
      </c>
      <c r="B1002">
        <f>A1002*'Freq res'!$C$11/2</f>
        <v>1.8683036209473707</v>
      </c>
      <c r="C1002">
        <f>A1002*'Freq res'!$E$11/2</f>
        <v>0.7355526066721932</v>
      </c>
      <c r="D1002">
        <f>$G$18+$G$7/$J$18*($A$18^2*'Phi(z,A)'!H991)</f>
        <v>3.8052226672867375</v>
      </c>
      <c r="E1002">
        <f t="shared" si="47"/>
        <v>44.9352546103579</v>
      </c>
      <c r="G1002">
        <f t="shared" si="48"/>
        <v>-0.981</v>
      </c>
      <c r="H1002">
        <f>G1002*'Freq res'!$C$11/2</f>
        <v>-1.8683036209473707</v>
      </c>
      <c r="I1002">
        <f>G1002*'Freq res'!$E$11/2</f>
        <v>-0.7355526066721932</v>
      </c>
      <c r="J1002">
        <f>$G$18+$G$7/$J$18*(-($A$18^2*'Phi(z,A)'!H991))</f>
        <v>2.409385431135454</v>
      </c>
      <c r="K1002">
        <f t="shared" si="49"/>
        <v>11.127120661395924</v>
      </c>
    </row>
    <row r="1003" spans="1:11" ht="12.75">
      <c r="A1003">
        <v>0.982</v>
      </c>
      <c r="B1003">
        <f>A1003*'Freq res'!$C$11/2</f>
        <v>1.8702081098576127</v>
      </c>
      <c r="C1003">
        <f>A1003*'Freq res'!$E$11/2</f>
        <v>0.736302405455753</v>
      </c>
      <c r="D1003">
        <f>$G$18+$G$7/$J$18*($A$18^2*'Phi(z,A)'!H992)</f>
        <v>3.805620950477847</v>
      </c>
      <c r="E1003">
        <f t="shared" si="47"/>
        <v>44.95315513145913</v>
      </c>
      <c r="G1003">
        <f t="shared" si="48"/>
        <v>-0.982</v>
      </c>
      <c r="H1003">
        <f>G1003*'Freq res'!$C$11/2</f>
        <v>-1.8702081098576127</v>
      </c>
      <c r="I1003">
        <f>G1003*'Freq res'!$E$11/2</f>
        <v>-0.736302405455753</v>
      </c>
      <c r="J1003">
        <f>$G$18+$G$7/$J$18*(-($A$18^2*'Phi(z,A)'!H992))</f>
        <v>2.4089871479443445</v>
      </c>
      <c r="K1003">
        <f t="shared" si="49"/>
        <v>11.122689798698683</v>
      </c>
    </row>
    <row r="1004" spans="1:11" ht="12.75">
      <c r="A1004">
        <v>0.983</v>
      </c>
      <c r="B1004">
        <f>A1004*'Freq res'!$C$11/2</f>
        <v>1.8721125987678546</v>
      </c>
      <c r="C1004">
        <f>A1004*'Freq res'!$E$11/2</f>
        <v>0.7370522042393128</v>
      </c>
      <c r="D1004">
        <f>$G$18+$G$7/$J$18*($A$18^2*'Phi(z,A)'!H993)</f>
        <v>3.8060184894937894</v>
      </c>
      <c r="E1004">
        <f t="shared" si="47"/>
        <v>44.97102931712129</v>
      </c>
      <c r="G1004">
        <f t="shared" si="48"/>
        <v>-0.983</v>
      </c>
      <c r="H1004">
        <f>G1004*'Freq res'!$C$11/2</f>
        <v>-1.8721125987678546</v>
      </c>
      <c r="I1004">
        <f>G1004*'Freq res'!$E$11/2</f>
        <v>-0.7370522042393128</v>
      </c>
      <c r="J1004">
        <f>$G$18+$G$7/$J$18*(-($A$18^2*'Phi(z,A)'!H993))</f>
        <v>2.408589608928402</v>
      </c>
      <c r="K1004">
        <f t="shared" si="49"/>
        <v>11.118268974324781</v>
      </c>
    </row>
    <row r="1005" spans="1:11" ht="12.75">
      <c r="A1005">
        <v>0.984</v>
      </c>
      <c r="B1005">
        <f>A1005*'Freq res'!$C$11/2</f>
        <v>1.8740170876780966</v>
      </c>
      <c r="C1005">
        <f>A1005*'Freq res'!$E$11/2</f>
        <v>0.7378020030228727</v>
      </c>
      <c r="D1005">
        <f>$G$18+$G$7/$J$18*($A$18^2*'Phi(z,A)'!H994)</f>
        <v>3.8064152845110595</v>
      </c>
      <c r="E1005">
        <f t="shared" si="47"/>
        <v>44.9888771382049</v>
      </c>
      <c r="G1005">
        <f t="shared" si="48"/>
        <v>-0.984</v>
      </c>
      <c r="H1005">
        <f>G1005*'Freq res'!$C$11/2</f>
        <v>-1.8740170876780966</v>
      </c>
      <c r="I1005">
        <f>G1005*'Freq res'!$E$11/2</f>
        <v>-0.7378020030228727</v>
      </c>
      <c r="J1005">
        <f>$G$18+$G$7/$J$18*(-($A$18^2*'Phi(z,A)'!H994))</f>
        <v>2.408192813911132</v>
      </c>
      <c r="K1005">
        <f t="shared" si="49"/>
        <v>11.113858175744422</v>
      </c>
    </row>
    <row r="1006" spans="1:11" ht="12.75">
      <c r="A1006">
        <v>0.985</v>
      </c>
      <c r="B1006">
        <f>A1006*'Freq res'!$C$11/2</f>
        <v>1.8759215765883386</v>
      </c>
      <c r="C1006">
        <f>A1006*'Freq res'!$E$11/2</f>
        <v>0.7385518018064325</v>
      </c>
      <c r="D1006">
        <f>$G$18+$G$7/$J$18*($A$18^2*'Phi(z,A)'!H995)</f>
        <v>3.806811335708121</v>
      </c>
      <c r="E1006">
        <f t="shared" si="47"/>
        <v>45.00669856571584</v>
      </c>
      <c r="G1006">
        <f t="shared" si="48"/>
        <v>-0.985</v>
      </c>
      <c r="H1006">
        <f>G1006*'Freq res'!$C$11/2</f>
        <v>-1.8759215765883386</v>
      </c>
      <c r="I1006">
        <f>G1006*'Freq res'!$E$11/2</f>
        <v>-0.7385518018064325</v>
      </c>
      <c r="J1006">
        <f>$G$18+$G$7/$J$18*(-($A$18^2*'Phi(z,A)'!H995))</f>
        <v>2.4077967627140704</v>
      </c>
      <c r="K1006">
        <f t="shared" si="49"/>
        <v>11.109457390435615</v>
      </c>
    </row>
    <row r="1007" spans="1:11" ht="12.75">
      <c r="A1007">
        <v>0.986</v>
      </c>
      <c r="B1007">
        <f>A1007*'Freq res'!$C$11/2</f>
        <v>1.8778260654985806</v>
      </c>
      <c r="C1007">
        <f>A1007*'Freq res'!$E$11/2</f>
        <v>0.7393016005899924</v>
      </c>
      <c r="D1007">
        <f>$G$18+$G$7/$J$18*($A$18^2*'Phi(z,A)'!H996)</f>
        <v>3.8072066432654026</v>
      </c>
      <c r="E1007">
        <f t="shared" si="47"/>
        <v>45.024493570805426</v>
      </c>
      <c r="G1007">
        <f t="shared" si="48"/>
        <v>-0.986</v>
      </c>
      <c r="H1007">
        <f>G1007*'Freq res'!$C$11/2</f>
        <v>-1.8778260654985806</v>
      </c>
      <c r="I1007">
        <f>G1007*'Freq res'!$E$11/2</f>
        <v>-0.7393016005899924</v>
      </c>
      <c r="J1007">
        <f>$G$18+$G$7/$J$18*(-($A$18^2*'Phi(z,A)'!H996))</f>
        <v>2.407401455156789</v>
      </c>
      <c r="K1007">
        <f t="shared" si="49"/>
        <v>11.105066605884215</v>
      </c>
    </row>
    <row r="1008" spans="1:11" ht="12.75">
      <c r="A1008">
        <v>0.987</v>
      </c>
      <c r="B1008">
        <f>A1008*'Freq res'!$C$11/2</f>
        <v>1.8797305544088225</v>
      </c>
      <c r="C1008">
        <f>A1008*'Freq res'!$E$11/2</f>
        <v>0.7400513993735521</v>
      </c>
      <c r="D1008">
        <f>$G$18+$G$7/$J$18*($A$18^2*'Phi(z,A)'!H997)</f>
        <v>3.807601207365297</v>
      </c>
      <c r="E1008">
        <f t="shared" si="47"/>
        <v>45.042262124770616</v>
      </c>
      <c r="G1008">
        <f t="shared" si="48"/>
        <v>-0.987</v>
      </c>
      <c r="H1008">
        <f>G1008*'Freq res'!$C$11/2</f>
        <v>-1.8797305544088225</v>
      </c>
      <c r="I1008">
        <f>G1008*'Freq res'!$E$11/2</f>
        <v>-0.7400513993735521</v>
      </c>
      <c r="J1008">
        <f>$G$18+$G$7/$J$18*(-($A$18^2*'Phi(z,A)'!H997))</f>
        <v>2.4070068910568945</v>
      </c>
      <c r="K1008">
        <f t="shared" si="49"/>
        <v>11.100685809583906</v>
      </c>
    </row>
    <row r="1009" spans="1:11" ht="12.75">
      <c r="A1009">
        <v>0.988</v>
      </c>
      <c r="B1009">
        <f>A1009*'Freq res'!$C$11/2</f>
        <v>1.8816350433190645</v>
      </c>
      <c r="C1009">
        <f>A1009*'Freq res'!$E$11/2</f>
        <v>0.740801198157112</v>
      </c>
      <c r="D1009">
        <f>$G$18+$G$7/$J$18*($A$18^2*'Phi(z,A)'!H998)</f>
        <v>3.8079950281921606</v>
      </c>
      <c r="E1009">
        <f t="shared" si="47"/>
        <v>45.06000419905428</v>
      </c>
      <c r="G1009">
        <f t="shared" si="48"/>
        <v>-0.988</v>
      </c>
      <c r="H1009">
        <f>G1009*'Freq res'!$C$11/2</f>
        <v>-1.8816350433190645</v>
      </c>
      <c r="I1009">
        <f>G1009*'Freq res'!$E$11/2</f>
        <v>-0.740801198157112</v>
      </c>
      <c r="J1009">
        <f>$G$18+$G$7/$J$18*(-($A$18^2*'Phi(z,A)'!H998))</f>
        <v>2.406613070230031</v>
      </c>
      <c r="K1009">
        <f t="shared" si="49"/>
        <v>11.096314989036193</v>
      </c>
    </row>
    <row r="1010" spans="1:11" ht="12.75">
      <c r="A1010">
        <v>0.989</v>
      </c>
      <c r="B1010">
        <f>A1010*'Freq res'!$C$11/2</f>
        <v>1.8835395322293065</v>
      </c>
      <c r="C1010">
        <f>A1010*'Freq res'!$E$11/2</f>
        <v>0.7415509969406718</v>
      </c>
      <c r="D1010">
        <f>$G$18+$G$7/$J$18*($A$18^2*'Phi(z,A)'!H999)</f>
        <v>3.80838810593231</v>
      </c>
      <c r="E1010">
        <f t="shared" si="47"/>
        <v>45.07771976524522</v>
      </c>
      <c r="G1010">
        <f t="shared" si="48"/>
        <v>-0.989</v>
      </c>
      <c r="H1010">
        <f>G1010*'Freq res'!$C$11/2</f>
        <v>-1.8835395322293065</v>
      </c>
      <c r="I1010">
        <f>G1010*'Freq res'!$E$11/2</f>
        <v>-0.7415509969406718</v>
      </c>
      <c r="J1010">
        <f>$G$18+$G$7/$J$18*(-($A$18^2*'Phi(z,A)'!H999))</f>
        <v>2.4062199924898815</v>
      </c>
      <c r="K1010">
        <f t="shared" si="49"/>
        <v>11.091954131750432</v>
      </c>
    </row>
    <row r="1011" spans="1:11" ht="12.75">
      <c r="A1011">
        <v>0.99</v>
      </c>
      <c r="B1011">
        <f>A1011*'Freq res'!$C$11/2</f>
        <v>1.8854440211395485</v>
      </c>
      <c r="C1011">
        <f>A1011*'Freq res'!$E$11/2</f>
        <v>0.7423007957242317</v>
      </c>
      <c r="D1011">
        <f>$G$18+$G$7/$J$18*($A$18^2*'Phi(z,A)'!H1000)</f>
        <v>3.8087804407740196</v>
      </c>
      <c r="E1011">
        <f t="shared" si="47"/>
        <v>45.09540879507841</v>
      </c>
      <c r="G1011">
        <f t="shared" si="48"/>
        <v>-0.99</v>
      </c>
      <c r="H1011">
        <f>G1011*'Freq res'!$C$11/2</f>
        <v>-1.8854440211395485</v>
      </c>
      <c r="I1011">
        <f>G1011*'Freq res'!$E$11/2</f>
        <v>-0.7423007957242317</v>
      </c>
      <c r="J1011">
        <f>$G$18+$G$7/$J$18*(-($A$18^2*'Phi(z,A)'!H1000))</f>
        <v>2.405827657648172</v>
      </c>
      <c r="K1011">
        <f t="shared" si="49"/>
        <v>11.087603225243818</v>
      </c>
    </row>
    <row r="1012" spans="1:11" ht="12.75">
      <c r="A1012">
        <v>0.991</v>
      </c>
      <c r="B1012">
        <f>A1012*'Freq res'!$C$11/2</f>
        <v>1.8873485100497904</v>
      </c>
      <c r="C1012">
        <f>A1012*'Freq res'!$E$11/2</f>
        <v>0.7430505945077915</v>
      </c>
      <c r="D1012">
        <f>$G$18+$G$7/$J$18*($A$18^2*'Phi(z,A)'!H1001)</f>
        <v>3.809172032907521</v>
      </c>
      <c r="E1012">
        <f t="shared" si="47"/>
        <v>45.113071260435134</v>
      </c>
      <c r="G1012">
        <f t="shared" si="48"/>
        <v>-0.991</v>
      </c>
      <c r="H1012">
        <f>G1012*'Freq res'!$C$11/2</f>
        <v>-1.8873485100497904</v>
      </c>
      <c r="I1012">
        <f>G1012*'Freq res'!$E$11/2</f>
        <v>-0.7430505945077915</v>
      </c>
      <c r="J1012">
        <f>$G$18+$G$7/$J$18*(-($A$18^2*'Phi(z,A)'!H1001))</f>
        <v>2.4054360655146705</v>
      </c>
      <c r="K1012">
        <f t="shared" si="49"/>
        <v>11.083262257041401</v>
      </c>
    </row>
    <row r="1013" spans="1:11" ht="12.75">
      <c r="A1013">
        <v>0.992</v>
      </c>
      <c r="B1013">
        <f>A1013*'Freq res'!$C$11/2</f>
        <v>1.8892529989600324</v>
      </c>
      <c r="C1013">
        <f>A1013*'Freq res'!$E$11/2</f>
        <v>0.7438003932913514</v>
      </c>
      <c r="D1013">
        <f>$G$18+$G$7/$J$18*($A$18^2*'Phi(z,A)'!H1002)</f>
        <v>3.809562882525001</v>
      </c>
      <c r="E1013">
        <f t="shared" si="47"/>
        <v>45.130707133343215</v>
      </c>
      <c r="G1013">
        <f t="shared" si="48"/>
        <v>-0.992</v>
      </c>
      <c r="H1013">
        <f>G1013*'Freq res'!$C$11/2</f>
        <v>-1.8892529989600324</v>
      </c>
      <c r="I1013">
        <f>G1013*'Freq res'!$E$11/2</f>
        <v>-0.7438003932913514</v>
      </c>
      <c r="J1013">
        <f>$G$18+$G$7/$J$18*(-($A$18^2*'Phi(z,A)'!H1002))</f>
        <v>2.4050452158971902</v>
      </c>
      <c r="K1013">
        <f t="shared" si="49"/>
        <v>11.078931214676064</v>
      </c>
    </row>
    <row r="1014" spans="1:11" ht="12.75">
      <c r="A1014">
        <v>0.993</v>
      </c>
      <c r="B1014">
        <f>A1014*'Freq res'!$C$11/2</f>
        <v>1.8911574878702744</v>
      </c>
      <c r="C1014">
        <f>A1014*'Freq res'!$E$11/2</f>
        <v>0.7445501920749111</v>
      </c>
      <c r="D1014">
        <f>$G$18+$G$7/$J$18*($A$18^2*'Phi(z,A)'!H1003)</f>
        <v>3.809952989820601</v>
      </c>
      <c r="E1014">
        <f t="shared" si="47"/>
        <v>45.148316385977154</v>
      </c>
      <c r="G1014">
        <f t="shared" si="48"/>
        <v>-0.993</v>
      </c>
      <c r="H1014">
        <f>G1014*'Freq res'!$C$11/2</f>
        <v>-1.8911574878702744</v>
      </c>
      <c r="I1014">
        <f>G1014*'Freq res'!$E$11/2</f>
        <v>-0.7445501920749111</v>
      </c>
      <c r="J1014">
        <f>$G$18+$G$7/$J$18*(-($A$18^2*'Phi(z,A)'!H1003))</f>
        <v>2.4046551086015904</v>
      </c>
      <c r="K1014">
        <f t="shared" si="49"/>
        <v>11.074610085688542</v>
      </c>
    </row>
    <row r="1015" spans="1:11" ht="12.75">
      <c r="A1015">
        <v>0.994</v>
      </c>
      <c r="B1015">
        <f>A1015*'Freq res'!$C$11/2</f>
        <v>1.8930619767805164</v>
      </c>
      <c r="C1015">
        <f>A1015*'Freq res'!$E$11/2</f>
        <v>0.745299990858471</v>
      </c>
      <c r="D1015">
        <f>$G$18+$G$7/$J$18*($A$18^2*'Phi(z,A)'!H1004)</f>
        <v>3.8103423549904107</v>
      </c>
      <c r="E1015">
        <f t="shared" si="47"/>
        <v>45.16589899065819</v>
      </c>
      <c r="G1015">
        <f t="shared" si="48"/>
        <v>-0.994</v>
      </c>
      <c r="H1015">
        <f>G1015*'Freq res'!$C$11/2</f>
        <v>-1.8930619767805164</v>
      </c>
      <c r="I1015">
        <f>G1015*'Freq res'!$E$11/2</f>
        <v>-0.745299990858471</v>
      </c>
      <c r="J1015">
        <f>$G$18+$G$7/$J$18*(-($A$18^2*'Phi(z,A)'!H1004))</f>
        <v>2.4042657434317807</v>
      </c>
      <c r="K1015">
        <f t="shared" si="49"/>
        <v>11.070298857627442</v>
      </c>
    </row>
    <row r="1016" spans="1:11" ht="12.75">
      <c r="A1016">
        <v>0.995</v>
      </c>
      <c r="B1016">
        <f>A1016*'Freq res'!$C$11/2</f>
        <v>1.8949664656907583</v>
      </c>
      <c r="C1016">
        <f>A1016*'Freq res'!$E$11/2</f>
        <v>0.7460497896420308</v>
      </c>
      <c r="D1016">
        <f>$G$18+$G$7/$J$18*($A$18^2*'Phi(z,A)'!H1005)</f>
        <v>3.8107309782324714</v>
      </c>
      <c r="E1016">
        <f t="shared" si="47"/>
        <v>45.18345491985464</v>
      </c>
      <c r="G1016">
        <f t="shared" si="48"/>
        <v>-0.995</v>
      </c>
      <c r="H1016">
        <f>G1016*'Freq res'!$C$11/2</f>
        <v>-1.8949664656907583</v>
      </c>
      <c r="I1016">
        <f>G1016*'Freq res'!$E$11/2</f>
        <v>-0.7460497896420308</v>
      </c>
      <c r="J1016">
        <f>$G$18+$G$7/$J$18*(-($A$18^2*'Phi(z,A)'!H1005))</f>
        <v>2.40387712018972</v>
      </c>
      <c r="K1016">
        <f t="shared" si="49"/>
        <v>11.065997518049212</v>
      </c>
    </row>
    <row r="1017" spans="1:11" ht="12.75">
      <c r="A1017">
        <v>0.996</v>
      </c>
      <c r="B1017">
        <f>A1017*'Freq res'!$C$11/2</f>
        <v>1.8968709546010003</v>
      </c>
      <c r="C1017">
        <f>A1017*'Freq res'!$E$11/2</f>
        <v>0.7467995884255907</v>
      </c>
      <c r="D1017">
        <f>$G$18+$G$7/$J$18*($A$18^2*'Phi(z,A)'!H1006)</f>
        <v>3.8111188597467716</v>
      </c>
      <c r="E1017">
        <f t="shared" si="47"/>
        <v>45.200984146181916</v>
      </c>
      <c r="G1017">
        <f t="shared" si="48"/>
        <v>-0.996</v>
      </c>
      <c r="H1017">
        <f>G1017*'Freq res'!$C$11/2</f>
        <v>-1.8968709546010003</v>
      </c>
      <c r="I1017">
        <f>G1017*'Freq res'!$E$11/2</f>
        <v>-0.7467995884255907</v>
      </c>
      <c r="J1017">
        <f>$G$18+$G$7/$J$18*(-($A$18^2*'Phi(z,A)'!H1006))</f>
        <v>2.40348923867542</v>
      </c>
      <c r="K1017">
        <f t="shared" si="49"/>
        <v>11.06170605451816</v>
      </c>
    </row>
    <row r="1018" spans="1:11" ht="12.75">
      <c r="A1018">
        <v>0.997</v>
      </c>
      <c r="B1018">
        <f>A1018*'Freq res'!$C$11/2</f>
        <v>1.8987754435112423</v>
      </c>
      <c r="C1018">
        <f>A1018*'Freq res'!$E$11/2</f>
        <v>0.7475493872091505</v>
      </c>
      <c r="D1018">
        <f>$G$18+$G$7/$J$18*($A$18^2*'Phi(z,A)'!H1007)</f>
        <v>3.8115059997352447</v>
      </c>
      <c r="E1018">
        <f t="shared" si="47"/>
        <v>45.21848664240273</v>
      </c>
      <c r="G1018">
        <f t="shared" si="48"/>
        <v>-0.997</v>
      </c>
      <c r="H1018">
        <f>G1018*'Freq res'!$C$11/2</f>
        <v>-1.8987754435112423</v>
      </c>
      <c r="I1018">
        <f>G1018*'Freq res'!$E$11/2</f>
        <v>-0.7475493872091505</v>
      </c>
      <c r="J1018">
        <f>$G$18+$G$7/$J$18*(-($A$18^2*'Phi(z,A)'!H1007))</f>
        <v>2.4031020986869467</v>
      </c>
      <c r="K1018">
        <f t="shared" si="49"/>
        <v>11.057424454606467</v>
      </c>
    </row>
    <row r="1019" spans="1:11" ht="12.75">
      <c r="A1019">
        <v>0.998</v>
      </c>
      <c r="B1019">
        <f>A1019*'Freq res'!$C$11/2</f>
        <v>1.9006799324214843</v>
      </c>
      <c r="C1019">
        <f>A1019*'Freq res'!$E$11/2</f>
        <v>0.7482991859927103</v>
      </c>
      <c r="D1019">
        <f>$G$18+$G$7/$J$18*($A$18^2*'Phi(z,A)'!H1008)</f>
        <v>3.811892398401768</v>
      </c>
      <c r="E1019">
        <f t="shared" si="47"/>
        <v>45.23596238142724</v>
      </c>
      <c r="G1019">
        <f t="shared" si="48"/>
        <v>-0.998</v>
      </c>
      <c r="H1019">
        <f>G1019*'Freq res'!$C$11/2</f>
        <v>-1.9006799324214843</v>
      </c>
      <c r="I1019">
        <f>G1019*'Freq res'!$E$11/2</f>
        <v>-0.7482991859927103</v>
      </c>
      <c r="J1019">
        <f>$G$18+$G$7/$J$18*(-($A$18^2*'Phi(z,A)'!H1008))</f>
        <v>2.4027157000204236</v>
      </c>
      <c r="K1019">
        <f t="shared" si="49"/>
        <v>11.05315270589418</v>
      </c>
    </row>
    <row r="1020" spans="1:11" ht="12.75">
      <c r="A1020">
        <v>0.999</v>
      </c>
      <c r="B1020">
        <f>A1020*'Freq res'!$C$11/2</f>
        <v>1.9025844213317262</v>
      </c>
      <c r="C1020">
        <f>A1020*'Freq res'!$E$11/2</f>
        <v>0.7490489847762701</v>
      </c>
      <c r="D1020">
        <f>$G$18+$G$7/$J$18*($A$18^2*'Phi(z,A)'!H1009)</f>
        <v>3.812278055952161</v>
      </c>
      <c r="E1020">
        <f t="shared" si="47"/>
        <v>45.253411336313285</v>
      </c>
      <c r="G1020">
        <f t="shared" si="48"/>
        <v>-0.999</v>
      </c>
      <c r="H1020">
        <f>G1020*'Freq res'!$C$11/2</f>
        <v>-1.9025844213317262</v>
      </c>
      <c r="I1020">
        <f>G1020*'Freq res'!$E$11/2</f>
        <v>-0.7490489847762701</v>
      </c>
      <c r="J1020">
        <f>$G$18+$G$7/$J$18*(-($A$18^2*'Phi(z,A)'!H1009))</f>
        <v>2.4023300424700302</v>
      </c>
      <c r="K1020">
        <f t="shared" si="49"/>
        <v>11.048890795969195</v>
      </c>
    </row>
    <row r="1021" spans="1:11" ht="12.75">
      <c r="A1021">
        <v>1</v>
      </c>
      <c r="B1021">
        <f>A1021*'Freq res'!$C$11/2</f>
        <v>1.9044889102419682</v>
      </c>
      <c r="C1021">
        <f>A1021*'Freq res'!$E$11/2</f>
        <v>0.74979878355983</v>
      </c>
      <c r="D1021">
        <f>$G$18+$G$7/$J$18*($A$18^2*'Phi(z,A)'!H1010)</f>
        <v>3.812023005428146</v>
      </c>
      <c r="E1021">
        <f t="shared" si="47"/>
        <v>45.241870901797974</v>
      </c>
      <c r="G1021">
        <f t="shared" si="48"/>
        <v>-1</v>
      </c>
      <c r="H1021">
        <f>G1021*'Freq res'!$C$11/2</f>
        <v>-1.9044889102419682</v>
      </c>
      <c r="I1021">
        <f>G1021*'Freq res'!$E$11/2</f>
        <v>-0.74979878355983</v>
      </c>
      <c r="J1021">
        <f>$G$18+$G$7/$J$18*(-($A$18^2*'Phi(z,A)'!H1010))</f>
        <v>2.4025850929940455</v>
      </c>
      <c r="K1021">
        <f t="shared" si="49"/>
        <v>11.051709180756475</v>
      </c>
    </row>
  </sheetData>
  <sheetProtection/>
  <mergeCells count="1">
    <mergeCell ref="L2:R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22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16.00390625" style="0" bestFit="1" customWidth="1"/>
    <col min="2" max="2" width="16.00390625" style="0" customWidth="1"/>
    <col min="9" max="9" width="13.57421875" style="0" customWidth="1"/>
  </cols>
  <sheetData>
    <row r="8" spans="8:9" ht="12.75">
      <c r="H8" s="18" t="s">
        <v>69</v>
      </c>
      <c r="I8" s="18"/>
    </row>
    <row r="9" spans="1:9" ht="12.75">
      <c r="A9" t="s">
        <v>36</v>
      </c>
      <c r="H9" s="18"/>
      <c r="I9" s="18"/>
    </row>
    <row r="11" spans="1:9" ht="12.75">
      <c r="A11" t="s">
        <v>35</v>
      </c>
      <c r="B11" t="s">
        <v>68</v>
      </c>
      <c r="C11" s="13">
        <f>I15</f>
        <v>3.8089778204839364</v>
      </c>
      <c r="D11" t="s">
        <v>29</v>
      </c>
      <c r="E11">
        <f>C11/2.54</f>
        <v>1.49959756711966</v>
      </c>
      <c r="F11" t="s">
        <v>47</v>
      </c>
      <c r="H11" s="16" t="s">
        <v>66</v>
      </c>
      <c r="I11" s="17">
        <v>2000000000</v>
      </c>
    </row>
    <row r="12" spans="2:9" ht="12.75">
      <c r="B12" t="s">
        <v>26</v>
      </c>
      <c r="C12" s="7">
        <v>29880000000</v>
      </c>
      <c r="D12" t="s">
        <v>45</v>
      </c>
      <c r="H12" s="16"/>
      <c r="I12" s="16"/>
    </row>
    <row r="13" spans="2:9" ht="12.75">
      <c r="B13" t="s">
        <v>27</v>
      </c>
      <c r="C13" s="13">
        <v>3</v>
      </c>
      <c r="H13" s="16" t="s">
        <v>41</v>
      </c>
      <c r="I13" s="17">
        <f>(I11*2*PI()*SQRT(C13))/C12</f>
        <v>0.7284334796121356</v>
      </c>
    </row>
    <row r="14" spans="2:9" ht="12.75">
      <c r="B14" t="s">
        <v>41</v>
      </c>
      <c r="C14">
        <f>C19/C11</f>
        <v>0.7284334796121356</v>
      </c>
      <c r="D14" t="s">
        <v>44</v>
      </c>
      <c r="H14" s="16"/>
      <c r="I14" s="16"/>
    </row>
    <row r="15" spans="2:9" ht="12.75">
      <c r="B15" t="s">
        <v>42</v>
      </c>
      <c r="C15">
        <f>2*PI()/C14</f>
        <v>8.62561302169301</v>
      </c>
      <c r="D15" t="s">
        <v>29</v>
      </c>
      <c r="H15" s="16" t="s">
        <v>67</v>
      </c>
      <c r="I15" s="17">
        <f>C19/I13</f>
        <v>3.8089778204839364</v>
      </c>
    </row>
    <row r="16" spans="2:4" ht="12.75">
      <c r="B16" t="s">
        <v>43</v>
      </c>
      <c r="C16" s="10">
        <f>C12*C14/2/PI()/C13^0.5/1000000000</f>
        <v>2</v>
      </c>
      <c r="D16" t="s">
        <v>46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2.774586967540562</v>
      </c>
    </row>
    <row r="20" spans="1:3" ht="12.75">
      <c r="A20" s="1" t="s">
        <v>22</v>
      </c>
      <c r="B20" s="1"/>
      <c r="C20">
        <f>20*LOG(COSH(C19))</f>
        <v>18.112884636542756</v>
      </c>
    </row>
    <row r="21" spans="1:5" ht="12.75">
      <c r="A21" t="s">
        <v>21</v>
      </c>
      <c r="B21" t="s">
        <v>28</v>
      </c>
      <c r="C21" t="s">
        <v>30</v>
      </c>
      <c r="D21" t="s">
        <v>31</v>
      </c>
      <c r="E21" t="s">
        <v>32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0.8047189562170501</v>
      </c>
      <c r="E22">
        <f>20*LOG(D22)</f>
        <v>-1.887115363457246</v>
      </c>
    </row>
    <row r="23" spans="1:5" ht="12.75">
      <c r="A23">
        <f>0.025+A22</f>
        <v>0.025</v>
      </c>
      <c r="B23" s="7">
        <f t="shared" si="0"/>
        <v>0.11322739890090923</v>
      </c>
      <c r="C23">
        <f>IF($A23&lt;C$19/(2*PI()),COSH(SQRT(C$19^2-(2*PI()*'Freq res'!$A23)^2))/COSH(C$19),ABS(COS(SQRT((2*PI()*$A23)^2-C$19^2))/COSH(C$19)))</f>
        <v>0.9955943813287393</v>
      </c>
      <c r="D23">
        <f>C23*Imp!G$7</f>
        <v>0.8011736713584229</v>
      </c>
      <c r="E23">
        <f aca="true" t="shared" si="1" ref="E23:E86">20*LOG(D23)</f>
        <v>-1.9254666237058382</v>
      </c>
    </row>
    <row r="24" spans="1:5" ht="12.75">
      <c r="A24">
        <f aca="true" t="shared" si="2" ref="A24:A87">0.025+A23</f>
        <v>0.05</v>
      </c>
      <c r="B24" s="7">
        <f t="shared" si="0"/>
        <v>0.22645479780181846</v>
      </c>
      <c r="C24">
        <f>IF($A24&lt;C$19/(2*PI()),COSH(SQRT(C$19^2-(2*PI()*'Freq res'!$A24)^2))/COSH(C$19),ABS(COS(SQRT((2*PI()*$A24)^2-C$19^2))/COSH(C$19)))</f>
        <v>0.9824534659681207</v>
      </c>
      <c r="D24">
        <f>C24*Imp!G$7</f>
        <v>0.7905989276656893</v>
      </c>
      <c r="E24">
        <f t="shared" si="1"/>
        <v>-2.0408755810193173</v>
      </c>
    </row>
    <row r="25" spans="1:5" ht="12.75">
      <c r="A25">
        <f t="shared" si="2"/>
        <v>0.07500000000000001</v>
      </c>
      <c r="B25" s="7">
        <f t="shared" si="0"/>
        <v>0.33968219670272776</v>
      </c>
      <c r="C25">
        <f>IF($A25&lt;C$19/(2*PI()),COSH(SQRT(C$19^2-(2*PI()*'Freq res'!$A25)^2))/COSH(C$19),ABS(COS(SQRT((2*PI()*$A25)^2-C$19^2))/COSH(C$19)))</f>
        <v>0.9608035144167923</v>
      </c>
      <c r="D25">
        <f>C25*Imp!G$7</f>
        <v>0.7731768012511546</v>
      </c>
      <c r="E25">
        <f t="shared" si="1"/>
        <v>-2.234423704348168</v>
      </c>
    </row>
    <row r="26" spans="1:5" ht="12.75">
      <c r="A26">
        <f t="shared" si="2"/>
        <v>0.1</v>
      </c>
      <c r="B26" s="7">
        <f t="shared" si="0"/>
        <v>0.4529095956036369</v>
      </c>
      <c r="C26">
        <f>IF($A26&lt;C$19/(2*PI()),COSH(SQRT(C$19^2-(2*PI()*'Freq res'!$A26)^2))/COSH(C$19),ABS(COS(SQRT((2*PI()*$A26)^2-C$19^2))/COSH(C$19)))</f>
        <v>0.9310164571546415</v>
      </c>
      <c r="D26">
        <f>C26*Imp!G$7</f>
        <v>0.7492065916223791</v>
      </c>
      <c r="E26">
        <f t="shared" si="1"/>
        <v>-2.5079682059511472</v>
      </c>
    </row>
    <row r="27" spans="1:5" ht="12.75">
      <c r="A27">
        <f t="shared" si="2"/>
        <v>0.125</v>
      </c>
      <c r="B27" s="7">
        <f t="shared" si="0"/>
        <v>0.5661369945045461</v>
      </c>
      <c r="C27">
        <f>IF($A27&lt;C$19/(2*PI()),COSH(SQRT(C$19^2-(2*PI()*'Freq res'!$A27)^2))/COSH(C$19),ABS(COS(SQRT((2*PI()*$A27)^2-C$19^2))/COSH(C$19)))</f>
        <v>0.8936022591385314</v>
      </c>
      <c r="D27">
        <f>C27*Imp!G$7</f>
        <v>0.7190986772471569</v>
      </c>
      <c r="E27">
        <f t="shared" si="1"/>
        <v>-2.8642302022605834</v>
      </c>
    </row>
    <row r="28" spans="1:5" ht="12.75">
      <c r="A28">
        <f t="shared" si="2"/>
        <v>0.15</v>
      </c>
      <c r="B28" s="7">
        <f t="shared" si="0"/>
        <v>0.6793643934054553</v>
      </c>
      <c r="C28">
        <f>IF($A28&lt;C$19/(2*PI()),COSH(SQRT(C$19^2-(2*PI()*'Freq res'!$A28)^2))/COSH(C$19),ABS(COS(SQRT((2*PI()*$A28)^2-C$19^2))/COSH(C$19)))</f>
        <v>0.8491984673108901</v>
      </c>
      <c r="D28">
        <f>C28*Imp!G$7</f>
        <v>0.6833661042355382</v>
      </c>
      <c r="E28">
        <f t="shared" si="1"/>
        <v>-3.3069313304273766</v>
      </c>
    </row>
    <row r="29" spans="1:5" ht="12.75">
      <c r="A29">
        <f t="shared" si="2"/>
        <v>0.175</v>
      </c>
      <c r="B29" s="7">
        <f t="shared" si="0"/>
        <v>0.7925917923063645</v>
      </c>
      <c r="C29">
        <f>IF($A29&lt;C$19/(2*PI()),COSH(SQRT(C$19^2-(2*PI()*'Freq res'!$A29)^2))/COSH(C$19),ABS(COS(SQRT((2*PI()*$A29)^2-C$19^2))/COSH(C$19)))</f>
        <v>0.7985571717986736</v>
      </c>
      <c r="D29">
        <f>C29*Imp!G$7</f>
        <v>0.6426140937694682</v>
      </c>
      <c r="E29">
        <f t="shared" si="1"/>
        <v>-3.8409950752484407</v>
      </c>
    </row>
    <row r="30" spans="1:5" ht="12.75">
      <c r="A30">
        <f t="shared" si="2"/>
        <v>0.19999999999999998</v>
      </c>
      <c r="B30" s="7">
        <f t="shared" si="0"/>
        <v>0.9058191912072737</v>
      </c>
      <c r="C30">
        <f>IF($A30&lt;C$19/(2*PI()),COSH(SQRT(C$19^2-(2*PI()*'Freq res'!$A30)^2))/COSH(C$19),ABS(COS(SQRT((2*PI()*$A30)^2-C$19^2))/COSH(C$19)))</f>
        <v>0.7425296682214235</v>
      </c>
      <c r="D30">
        <f>C30*Imp!G$7</f>
        <v>0.5975276995713364</v>
      </c>
      <c r="E30">
        <f t="shared" si="1"/>
        <v>-4.472839146771512</v>
      </c>
    </row>
    <row r="31" spans="1:5" ht="12.75">
      <c r="A31">
        <f t="shared" si="2"/>
        <v>0.22499999999999998</v>
      </c>
      <c r="B31" s="7">
        <f t="shared" si="0"/>
        <v>1.0190465901081829</v>
      </c>
      <c r="C31">
        <f>IF($A31&lt;C$19/(2*PI()),COSH(SQRT(C$19^2-(2*PI()*'Freq res'!$A31)^2))/COSH(C$19),ABS(COS(SQRT((2*PI()*$A31)^2-C$19^2))/COSH(C$19)))</f>
        <v>0.6820491586897041</v>
      </c>
      <c r="D31">
        <f>C31*Imp!G$7</f>
        <v>0.5488578870694959</v>
      </c>
      <c r="E31">
        <f t="shared" si="1"/>
        <v>-5.2108018123135755</v>
      </c>
    </row>
    <row r="32" spans="1:5" ht="12.75">
      <c r="A32">
        <f t="shared" si="2"/>
        <v>0.24999999999999997</v>
      </c>
      <c r="B32" s="7">
        <f t="shared" si="0"/>
        <v>1.132273989009092</v>
      </c>
      <c r="C32">
        <f>IF($A32&lt;C$19/(2*PI()),COSH(SQRT(C$19^2-(2*PI()*'Freq res'!$A32)^2))/COSH(C$19),ABS(COS(SQRT((2*PI()*$A32)^2-C$19^2))/COSH(C$19)))</f>
        <v>0.6181118715179894</v>
      </c>
      <c r="D32">
        <f>C32*Imp!G$7</f>
        <v>0.49740634007332385</v>
      </c>
      <c r="E32">
        <f t="shared" si="1"/>
        <v>-6.065773667959728</v>
      </c>
    </row>
    <row r="33" spans="1:5" ht="12.75">
      <c r="A33">
        <f t="shared" si="2"/>
        <v>0.27499999999999997</v>
      </c>
      <c r="B33" s="7">
        <f t="shared" si="0"/>
        <v>1.2455013879100012</v>
      </c>
      <c r="C33">
        <f>IF($A33&lt;C$19/(2*PI()),COSH(SQRT(C$19^2-(2*PI()*'Freq res'!$A33)^2))/COSH(C$19),ABS(COS(SQRT((2*PI()*$A33)^2-C$19^2))/COSH(C$19)))</f>
        <v>0.5517570134381178</v>
      </c>
      <c r="D33">
        <f>C33*Imp!G$7</f>
        <v>0.44400932793935904</v>
      </c>
      <c r="E33">
        <f t="shared" si="1"/>
        <v>-7.0521581188770845</v>
      </c>
    </row>
    <row r="34" spans="1:5" ht="12.75">
      <c r="A34">
        <f t="shared" si="2"/>
        <v>0.3</v>
      </c>
      <c r="B34" s="7">
        <f t="shared" si="0"/>
        <v>1.3587287868109106</v>
      </c>
      <c r="C34">
        <f>IF($A34&lt;C$19/(2*PI()),COSH(SQRT(C$19^2-(2*PI()*'Freq res'!$A34)^2))/COSH(C$19),ABS(COS(SQRT((2*PI()*$A34)^2-C$19^2))/COSH(C$19)))</f>
        <v>0.4840459924227085</v>
      </c>
      <c r="D34">
        <f>C34*Imp!G$7</f>
        <v>0.3895209857834482</v>
      </c>
      <c r="E34">
        <f t="shared" si="1"/>
        <v>-8.189382787328569</v>
      </c>
    </row>
    <row r="35" spans="1:5" ht="12.75">
      <c r="A35">
        <f t="shared" si="2"/>
        <v>0.325</v>
      </c>
      <c r="B35" s="7">
        <f t="shared" si="0"/>
        <v>1.47195618571182</v>
      </c>
      <c r="C35">
        <f>IF($A35&lt;C$19/(2*PI()),COSH(SQRT(C$19^2-(2*PI()*'Freq res'!$A35)^2))/COSH(C$19),ABS(COS(SQRT((2*PI()*$A35)^2-C$19^2))/COSH(C$19)))</f>
        <v>0.416041363574525</v>
      </c>
      <c r="D35">
        <f>C35*Imp!G$7</f>
        <v>0.33479637183881</v>
      </c>
      <c r="E35">
        <f t="shared" si="1"/>
        <v>-9.504385141348674</v>
      </c>
    </row>
    <row r="36" spans="1:5" ht="12.75">
      <c r="A36">
        <f t="shared" si="2"/>
        <v>0.35000000000000003</v>
      </c>
      <c r="B36" s="7">
        <f t="shared" si="0"/>
        <v>1.5851835846127291</v>
      </c>
      <c r="C36">
        <f>IF($A36&lt;C$19/(2*PI()),COSH(SQRT(C$19^2-(2*PI()*'Freq res'!$A36)^2))/COSH(C$19),ABS(COS(SQRT((2*PI()*$A36)^2-C$19^2))/COSH(C$19)))</f>
        <v>0.3487859546023286</v>
      </c>
      <c r="D36">
        <f>C36*Imp!G$7</f>
        <v>0.2806746693307533</v>
      </c>
      <c r="E36">
        <f t="shared" si="1"/>
        <v>-11.035935606682523</v>
      </c>
    </row>
    <row r="37" spans="1:5" ht="12.75">
      <c r="A37">
        <f t="shared" si="2"/>
        <v>0.37500000000000006</v>
      </c>
      <c r="B37" s="7">
        <f t="shared" si="0"/>
        <v>1.6984109835136387</v>
      </c>
      <c r="C37">
        <f>IF($A37&lt;C$19/(2*PI()),COSH(SQRT(C$19^2-(2*PI()*'Freq res'!$A37)^2))/COSH(C$19),ABS(COS(SQRT((2*PI()*$A37)^2-C$19^2))/COSH(C$19)))</f>
        <v>0.28328262112034175</v>
      </c>
      <c r="D37">
        <f>C37*Imp!G$7</f>
        <v>0.2279628951823915</v>
      </c>
      <c r="E37">
        <f t="shared" si="1"/>
        <v>-12.84271672042209</v>
      </c>
    </row>
    <row r="38" spans="1:5" ht="12.75">
      <c r="A38">
        <f t="shared" si="2"/>
        <v>0.4000000000000001</v>
      </c>
      <c r="B38" s="7">
        <f t="shared" si="0"/>
        <v>1.8116383824145479</v>
      </c>
      <c r="C38">
        <f>IF($A38&lt;C$19/(2*PI()),COSH(SQRT(C$19^2-(2*PI()*'Freq res'!$A38)^2))/COSH(C$19),ABS(COS(SQRT((2*PI()*$A38)^2-C$19^2))/COSH(C$19)))</f>
        <v>0.22047506555145832</v>
      </c>
      <c r="D38">
        <f>C38*Imp!G$7</f>
        <v>0.17742046462245525</v>
      </c>
      <c r="E38">
        <f t="shared" si="1"/>
        <v>-15.019925755473553</v>
      </c>
    </row>
    <row r="39" spans="1:5" ht="12.75">
      <c r="A39">
        <f t="shared" si="2"/>
        <v>0.4250000000000001</v>
      </c>
      <c r="B39" s="7">
        <f t="shared" si="0"/>
        <v>1.9248657813154575</v>
      </c>
      <c r="C39">
        <f>IF($A39&lt;C$19/(2*PI()),COSH(SQRT(C$19^2-(2*PI()*'Freq res'!$A39)^2))/COSH(C$19),ABS(COS(SQRT((2*PI()*$A39)^2-C$19^2))/COSH(C$19)))</f>
        <v>0.16123012719431595</v>
      </c>
      <c r="D39">
        <f>C39*Imp!G$7</f>
        <v>0.12974493966655218</v>
      </c>
      <c r="E39">
        <f t="shared" si="1"/>
        <v>-17.738191431478253</v>
      </c>
    </row>
    <row r="40" spans="1:5" ht="12.75">
      <c r="A40">
        <f t="shared" si="2"/>
        <v>0.4500000000000001</v>
      </c>
      <c r="B40" s="7">
        <f t="shared" si="0"/>
        <v>2.038093180216366</v>
      </c>
      <c r="C40">
        <f>IF($A40&lt;C$19/(2*PI()),COSH(SQRT(C$19^2-(2*PI()*'Freq res'!$A40)^2))/COSH(C$19),ABS(COS(SQRT((2*PI()*$A40)^2-C$19^2))/COSH(C$19)))</f>
        <v>0.10632191566757764</v>
      </c>
      <c r="D40">
        <f>C40*Imp!G$7</f>
        <v>0.0855592609990103</v>
      </c>
      <c r="E40">
        <f t="shared" si="1"/>
        <v>-21.354659504319212</v>
      </c>
    </row>
    <row r="41" spans="1:5" ht="12.75">
      <c r="A41">
        <f t="shared" si="2"/>
        <v>0.47500000000000014</v>
      </c>
      <c r="B41" s="7">
        <f t="shared" si="0"/>
        <v>2.1513205791172756</v>
      </c>
      <c r="C41">
        <f>IF($A41&lt;C$19/(2*PI()),COSH(SQRT(C$19^2-(2*PI()*'Freq res'!$A41)^2))/COSH(C$19),ABS(COS(SQRT((2*PI()*$A41)^2-C$19^2))/COSH(C$19)))</f>
        <v>0.0564181163180557</v>
      </c>
      <c r="D41">
        <f>C41*Imp!G$7</f>
        <v>0.045400727675197906</v>
      </c>
      <c r="E41">
        <f t="shared" si="1"/>
        <v>-26.858743725769614</v>
      </c>
    </row>
    <row r="42" spans="1:5" ht="12.75">
      <c r="A42">
        <f t="shared" si="2"/>
        <v>0.5000000000000001</v>
      </c>
      <c r="B42" s="7">
        <f t="shared" si="0"/>
        <v>2.264547978018185</v>
      </c>
      <c r="C42">
        <f>IF($A42&lt;C$19/(2*PI()),COSH(SQRT(C$19^2-(2*PI()*'Freq res'!$A42)^2))/COSH(C$19),ABS(COS(SQRT((2*PI()*$A42)^2-C$19^2))/COSH(C$19)))</f>
        <v>0.012068745309589023</v>
      </c>
      <c r="D42">
        <f>C42*Imp!G$7</f>
        <v>0.009711948128381899</v>
      </c>
      <c r="E42">
        <f t="shared" si="1"/>
        <v>-40.253872916681274</v>
      </c>
    </row>
    <row r="43" spans="1:5" ht="12.75">
      <c r="A43">
        <f t="shared" si="2"/>
        <v>0.5250000000000001</v>
      </c>
      <c r="B43" s="7">
        <f t="shared" si="0"/>
        <v>2.3777753769190944</v>
      </c>
      <c r="C43">
        <f>IF($A43&lt;C$19/(2*PI()),COSH(SQRT(C$19^2-(2*PI()*'Freq res'!$A43)^2))/COSH(C$19),ABS(COS(SQRT((2*PI()*$A43)^2-C$19^2))/COSH(C$19)))</f>
        <v>0.02630242480089004</v>
      </c>
      <c r="D43">
        <f>C43*Imp!G$7</f>
        <v>0.021166059831749684</v>
      </c>
      <c r="E43">
        <f t="shared" si="1"/>
        <v>-33.48719961107384</v>
      </c>
    </row>
    <row r="44" spans="1:5" ht="12.75">
      <c r="A44">
        <f t="shared" si="2"/>
        <v>0.5500000000000002</v>
      </c>
      <c r="B44" s="7">
        <f t="shared" si="0"/>
        <v>2.4910027758200033</v>
      </c>
      <c r="C44">
        <f>IF($A44&lt;C$19/(2*PI()),COSH(SQRT(C$19^2-(2*PI()*'Freq res'!$A44)^2))/COSH(C$19),ABS(COS(SQRT((2*PI()*$A44)^2-C$19^2))/COSH(C$19)))</f>
        <v>0.05840360980595602</v>
      </c>
      <c r="D44">
        <f>C44*Imp!G$7</f>
        <v>0.046998491922356805</v>
      </c>
      <c r="E44">
        <f t="shared" si="1"/>
        <v>-26.55832154779908</v>
      </c>
    </row>
    <row r="45" spans="1:5" ht="12.75">
      <c r="A45">
        <f t="shared" si="2"/>
        <v>0.5750000000000002</v>
      </c>
      <c r="B45" s="7">
        <f t="shared" si="0"/>
        <v>2.6042301747209127</v>
      </c>
      <c r="C45">
        <f>IF($A45&lt;C$19/(2*PI()),COSH(SQRT(C$19^2-(2*PI()*'Freq res'!$A45)^2))/COSH(C$19),ABS(COS(SQRT((2*PI()*$A45)^2-C$19^2))/COSH(C$19)))</f>
        <v>0.08407783458510257</v>
      </c>
      <c r="D45">
        <f>C45*Imp!G$7</f>
        <v>0.06765902728831354</v>
      </c>
      <c r="E45">
        <f t="shared" si="1"/>
        <v>-23.393485004255048</v>
      </c>
    </row>
    <row r="46" spans="1:5" ht="12.75">
      <c r="A46">
        <f t="shared" si="2"/>
        <v>0.6000000000000002</v>
      </c>
      <c r="B46" s="7">
        <f t="shared" si="0"/>
        <v>2.7174575736218225</v>
      </c>
      <c r="C46">
        <f>IF($A46&lt;C$19/(2*PI()),COSH(SQRT(C$19^2-(2*PI()*'Freq res'!$A46)^2))/COSH(C$19),ABS(COS(SQRT((2*PI()*$A46)^2-C$19^2))/COSH(C$19)))</f>
        <v>0.10330280212694687</v>
      </c>
      <c r="D46">
        <f>C46*Imp!G$7</f>
        <v>0.08312972310189315</v>
      </c>
      <c r="E46">
        <f t="shared" si="1"/>
        <v>-21.60487332188083</v>
      </c>
    </row>
    <row r="47" spans="1:5" ht="12.75">
      <c r="A47">
        <f t="shared" si="2"/>
        <v>0.6250000000000002</v>
      </c>
      <c r="B47" s="7">
        <f t="shared" si="0"/>
        <v>2.830684972522732</v>
      </c>
      <c r="C47">
        <f>IF($A47&lt;C$19/(2*PI()),COSH(SQRT(C$19^2-(2*PI()*'Freq res'!$A47)^2))/COSH(C$19),ABS(COS(SQRT((2*PI()*$A47)^2-C$19^2))/COSH(C$19)))</f>
        <v>0.11618784993429519</v>
      </c>
      <c r="D47">
        <f>C47*Imp!G$7</f>
        <v>0.09349856532422929</v>
      </c>
      <c r="E47">
        <f t="shared" si="1"/>
        <v>-20.58390106095624</v>
      </c>
    </row>
    <row r="48" spans="1:5" ht="12.75">
      <c r="A48">
        <f t="shared" si="2"/>
        <v>0.6500000000000002</v>
      </c>
      <c r="B48" s="7">
        <f t="shared" si="0"/>
        <v>2.943912371423641</v>
      </c>
      <c r="C48">
        <f>IF($A48&lt;C$19/(2*PI()),COSH(SQRT(C$19^2-(2*PI()*'Freq res'!$A48)^2))/COSH(C$19),ABS(COS(SQRT((2*PI()*$A48)^2-C$19^2))/COSH(C$19)))</f>
        <v>0.12296809836489854</v>
      </c>
      <c r="D48">
        <f>C48*Imp!G$7</f>
        <v>0.09895475976419671</v>
      </c>
      <c r="E48">
        <f t="shared" si="1"/>
        <v>-20.091266224278556</v>
      </c>
    </row>
    <row r="49" spans="1:5" ht="12.75">
      <c r="A49">
        <f t="shared" si="2"/>
        <v>0.6750000000000003</v>
      </c>
      <c r="B49" s="7">
        <f t="shared" si="0"/>
        <v>3.05713977032455</v>
      </c>
      <c r="C49">
        <f>IF($A49&lt;C$19/(2*PI()),COSH(SQRT(C$19^2-(2*PI()*'Freq res'!$A49)^2))/COSH(C$19),ABS(COS(SQRT((2*PI()*$A49)^2-C$19^2))/COSH(C$19)))</f>
        <v>0.12399595805270071</v>
      </c>
      <c r="D49">
        <f>C49*Imp!G$7</f>
        <v>0.09978189793930245</v>
      </c>
      <c r="E49">
        <f t="shared" si="1"/>
        <v>-20.01896479311877</v>
      </c>
    </row>
    <row r="50" spans="1:5" ht="12.75">
      <c r="A50">
        <f t="shared" si="2"/>
        <v>0.7000000000000003</v>
      </c>
      <c r="B50" s="7">
        <f t="shared" si="0"/>
        <v>3.17036716922546</v>
      </c>
      <c r="C50">
        <f>IF($A50&lt;C$19/(2*PI()),COSH(SQRT(C$19^2-(2*PI()*'Freq res'!$A50)^2))/COSH(C$19),ABS(COS(SQRT((2*PI()*$A50)^2-C$19^2))/COSH(C$19)))</f>
        <v>0.11973022184761868</v>
      </c>
      <c r="D50">
        <f>C50*Imp!G$7</f>
        <v>0.09634917915285156</v>
      </c>
      <c r="E50">
        <f t="shared" si="1"/>
        <v>-20.323039619320667</v>
      </c>
    </row>
    <row r="51" spans="1:5" ht="12.75">
      <c r="A51">
        <f t="shared" si="2"/>
        <v>0.7250000000000003</v>
      </c>
      <c r="B51" s="7">
        <f t="shared" si="0"/>
        <v>3.2835945681263685</v>
      </c>
      <c r="C51">
        <f>IF($A51&lt;C$19/(2*PI()),COSH(SQRT(C$19^2-(2*PI()*'Freq res'!$A51)^2))/COSH(C$19),ABS(COS(SQRT((2*PI()*$A51)^2-C$19^2))/COSH(C$19)))</f>
        <v>0.110723019377551</v>
      </c>
      <c r="D51">
        <f>C51*Imp!G$7</f>
        <v>0.08910091258270306</v>
      </c>
      <c r="E51">
        <f t="shared" si="1"/>
        <v>-21.00235695683768</v>
      </c>
    </row>
    <row r="52" spans="1:5" ht="12.75">
      <c r="A52">
        <f t="shared" si="2"/>
        <v>0.7500000000000003</v>
      </c>
      <c r="B52" s="7">
        <f t="shared" si="0"/>
        <v>3.3968219670272783</v>
      </c>
      <c r="C52">
        <f>IF($A52&lt;C$19/(2*PI()),COSH(SQRT(C$19^2-(2*PI()*'Freq res'!$A52)^2))/COSH(C$19),ABS(COS(SQRT((2*PI()*$A52)^2-C$19^2))/COSH(C$19)))</f>
        <v>0.09760495818353744</v>
      </c>
      <c r="D52">
        <f>C52*Imp!G$7</f>
        <v>0.07854456007106507</v>
      </c>
      <c r="E52">
        <f t="shared" si="1"/>
        <v>-22.09767776892317</v>
      </c>
    </row>
    <row r="53" spans="1:5" ht="12.75">
      <c r="A53">
        <f t="shared" si="2"/>
        <v>0.7750000000000004</v>
      </c>
      <c r="B53" s="7">
        <f t="shared" si="0"/>
        <v>3.5100493659281873</v>
      </c>
      <c r="C53">
        <f>IF($A53&lt;C$19/(2*PI()),COSH(SQRT(C$19^2-(2*PI()*'Freq res'!$A53)^2))/COSH(C$19),ABS(COS(SQRT((2*PI()*$A53)^2-C$19^2))/COSH(C$19)))</f>
        <v>0.081068813382528</v>
      </c>
      <c r="D53">
        <f>C53*Imp!G$7</f>
        <v>0.06523761088694276</v>
      </c>
      <c r="E53">
        <f t="shared" si="1"/>
        <v>-23.710039038967587</v>
      </c>
    </row>
    <row r="54" spans="1:5" ht="12.75">
      <c r="A54">
        <f t="shared" si="2"/>
        <v>0.8000000000000004</v>
      </c>
      <c r="B54" s="7">
        <f t="shared" si="0"/>
        <v>3.623276764829097</v>
      </c>
      <c r="C54">
        <f>IF($A54&lt;C$19/(2*PI()),COSH(SQRT(C$19^2-(2*PI()*'Freq res'!$A54)^2))/COSH(C$19),ABS(COS(SQRT((2*PI()*$A54)^2-C$19^2))/COSH(C$19)))</f>
        <v>0.0618521571359134</v>
      </c>
      <c r="D54">
        <f>C54*Imp!G$7</f>
        <v>0.049773603330185205</v>
      </c>
      <c r="E54">
        <f t="shared" si="1"/>
        <v>-26.06001835258214</v>
      </c>
    </row>
    <row r="55" spans="1:5" ht="12.75">
      <c r="A55">
        <f t="shared" si="2"/>
        <v>0.8250000000000004</v>
      </c>
      <c r="B55" s="7">
        <f t="shared" si="0"/>
        <v>3.736504163730006</v>
      </c>
      <c r="C55">
        <f>IF($A55&lt;C$19/(2*PI()),COSH(SQRT(C$19^2-(2*PI()*'Freq res'!$A55)^2))/COSH(C$19),ABS(COS(SQRT((2*PI()*$A55)^2-C$19^2))/COSH(C$19)))</f>
        <v>0.040719339217774035</v>
      </c>
      <c r="D55">
        <f>C55*Imp!G$7</f>
        <v>0.032767624153175114</v>
      </c>
      <c r="E55">
        <f t="shared" si="1"/>
        <v>-29.69110092796519</v>
      </c>
    </row>
    <row r="56" spans="1:5" ht="12.75">
      <c r="A56">
        <f t="shared" si="2"/>
        <v>0.8500000000000004</v>
      </c>
      <c r="B56" s="7">
        <f t="shared" si="0"/>
        <v>3.8497315626309154</v>
      </c>
      <c r="C56">
        <f>IF($A56&lt;C$19/(2*PI()),COSH(SQRT(C$19^2-(2*PI()*'Freq res'!$A56)^2))/COSH(C$19),ABS(COS(SQRT((2*PI()*$A56)^2-C$19^2))/COSH(C$19)))</f>
        <v>0.0184432402787634</v>
      </c>
      <c r="D56">
        <f>C56*Imp!G$7</f>
        <v>0.01484162506638674</v>
      </c>
      <c r="E56">
        <f t="shared" si="1"/>
        <v>-36.57037087773681</v>
      </c>
    </row>
    <row r="57" spans="1:5" ht="12.75">
      <c r="A57">
        <f t="shared" si="2"/>
        <v>0.8750000000000004</v>
      </c>
      <c r="B57" s="7">
        <f t="shared" si="0"/>
        <v>3.9629589615318244</v>
      </c>
      <c r="C57">
        <f>IF($A57&lt;C$19/(2*PI()),COSH(SQRT(C$19^2-(2*PI()*'Freq res'!$A57)^2))/COSH(C$19),ABS(COS(SQRT((2*PI()*$A57)^2-C$19^2))/COSH(C$19)))</f>
        <v>0.00421278018559017</v>
      </c>
      <c r="D57">
        <f>C57*Imp!G$7</f>
        <v>0.0033901040737199925</v>
      </c>
      <c r="E57">
        <f t="shared" si="1"/>
        <v>-49.39573938137485</v>
      </c>
    </row>
    <row r="58" spans="1:5" ht="12.75">
      <c r="A58">
        <f t="shared" si="2"/>
        <v>0.9000000000000005</v>
      </c>
      <c r="B58" s="7">
        <f t="shared" si="0"/>
        <v>4.076186360432735</v>
      </c>
      <c r="C58">
        <f>IF($A58&lt;C$19/(2*PI()),COSH(SQRT(C$19^2-(2*PI()*'Freq res'!$A58)^2))/COSH(C$19),ABS(COS(SQRT((2*PI()*$A58)^2-C$19^2))/COSH(C$19)))</f>
        <v>0.02651232857094555</v>
      </c>
      <c r="D58">
        <f>C58*Imp!G$7</f>
        <v>0.02133497337449478</v>
      </c>
      <c r="E58">
        <f t="shared" si="1"/>
        <v>-33.41815789585641</v>
      </c>
    </row>
    <row r="59" spans="1:5" ht="12.75">
      <c r="A59">
        <f t="shared" si="2"/>
        <v>0.9250000000000005</v>
      </c>
      <c r="B59" s="7">
        <f t="shared" si="0"/>
        <v>4.189413759333644</v>
      </c>
      <c r="C59">
        <f>IF($A59&lt;C$19/(2*PI()),COSH(SQRT(C$19^2-(2*PI()*'Freq res'!$A59)^2))/COSH(C$19),ABS(COS(SQRT((2*PI()*$A59)^2-C$19^2))/COSH(C$19)))</f>
        <v>0.047762420971290256</v>
      </c>
      <c r="D59">
        <f>C59*Imp!G$7</f>
        <v>0.03843532555041604</v>
      </c>
      <c r="E59">
        <f t="shared" si="1"/>
        <v>-28.30538872137236</v>
      </c>
    </row>
    <row r="60" spans="1:5" ht="12.75">
      <c r="A60">
        <f t="shared" si="2"/>
        <v>0.9500000000000005</v>
      </c>
      <c r="B60" s="7">
        <f t="shared" si="0"/>
        <v>4.302641158234553</v>
      </c>
      <c r="C60">
        <f>IF($A60&lt;C$19/(2*PI()),COSH(SQRT(C$19^2-(2*PI()*'Freq res'!$A60)^2))/COSH(C$19),ABS(COS(SQRT((2*PI()*$A60)^2-C$19^2))/COSH(C$19)))</f>
        <v>0.0673285604085712</v>
      </c>
      <c r="D60">
        <f>C60*Imp!G$7</f>
        <v>0.05418056885558202</v>
      </c>
      <c r="E60">
        <f t="shared" si="1"/>
        <v>-25.323128790212294</v>
      </c>
    </row>
    <row r="61" spans="1:5" ht="12.75">
      <c r="A61">
        <f t="shared" si="2"/>
        <v>0.9750000000000005</v>
      </c>
      <c r="B61" s="7">
        <f t="shared" si="0"/>
        <v>4.415868557135462</v>
      </c>
      <c r="C61">
        <f>IF($A61&lt;C$19/(2*PI()),COSH(SQRT(C$19^2-(2*PI()*'Freq res'!$A61)^2))/COSH(C$19),ABS(COS(SQRT((2*PI()*$A61)^2-C$19^2))/COSH(C$19)))</f>
        <v>0.08464811812382017</v>
      </c>
      <c r="D61">
        <f>C61*Imp!G$7</f>
        <v>0.06811794526233814</v>
      </c>
      <c r="E61">
        <f t="shared" si="1"/>
        <v>-23.33476921497762</v>
      </c>
    </row>
    <row r="62" spans="1:5" ht="12.75">
      <c r="A62">
        <f t="shared" si="2"/>
        <v>1.0000000000000004</v>
      </c>
      <c r="B62" s="7">
        <f t="shared" si="0"/>
        <v>4.52909595603637</v>
      </c>
      <c r="C62">
        <f>IF($A62&lt;C$19/(2*PI()),COSH(SQRT(C$19^2-(2*PI()*'Freq res'!$A62)^2))/COSH(C$19),ABS(COS(SQRT((2*PI()*$A62)^2-C$19^2))/COSH(C$19)))</f>
        <v>0.0992417332432867</v>
      </c>
      <c r="D62">
        <f>C62*Imp!G$7</f>
        <v>0.0798617039887086</v>
      </c>
      <c r="E62">
        <f t="shared" si="1"/>
        <v>-21.95322855225552</v>
      </c>
    </row>
    <row r="63" spans="1:5" ht="12.75">
      <c r="A63">
        <f t="shared" si="2"/>
        <v>1.0250000000000004</v>
      </c>
      <c r="B63" s="7">
        <f t="shared" si="0"/>
        <v>4.64232335493728</v>
      </c>
      <c r="C63">
        <f>IF($A63&lt;C$19/(2*PI()),COSH(SQRT(C$19^2-(2*PI()*'Freq res'!$A63)^2))/COSH(C$19),ABS(COS(SQRT((2*PI()*$A63)^2-C$19^2))/COSH(C$19)))</f>
        <v>0.11072249510911723</v>
      </c>
      <c r="D63">
        <f>C63*Imp!G$7</f>
        <v>0.08910049069395626</v>
      </c>
      <c r="E63">
        <f t="shared" si="1"/>
        <v>-21.00239808422531</v>
      </c>
    </row>
    <row r="64" spans="1:5" ht="12.75">
      <c r="A64">
        <f t="shared" si="2"/>
        <v>1.0500000000000003</v>
      </c>
      <c r="B64" s="7">
        <f t="shared" si="0"/>
        <v>4.755550753838189</v>
      </c>
      <c r="C64">
        <f>IF($A64&lt;C$19/(2*PI()),COSH(SQRT(C$19^2-(2*PI()*'Freq res'!$A64)^2))/COSH(C$19),ABS(COS(SQRT((2*PI()*$A64)^2-C$19^2))/COSH(C$19)))</f>
        <v>0.11880272761350538</v>
      </c>
      <c r="D64">
        <f>C64*Imp!G$7</f>
        <v>0.09560280696087857</v>
      </c>
      <c r="E64">
        <f t="shared" si="1"/>
        <v>-20.390587127339025</v>
      </c>
    </row>
    <row r="65" spans="1:5" ht="12.75">
      <c r="A65">
        <f t="shared" si="2"/>
        <v>1.0750000000000002</v>
      </c>
      <c r="B65" s="7">
        <f t="shared" si="0"/>
        <v>4.868778152739097</v>
      </c>
      <c r="C65">
        <f>IF($A65&lt;C$19/(2*PI()),COSH(SQRT(C$19^2-(2*PI()*'Freq res'!$A65)^2))/COSH(C$19),ABS(COS(SQRT((2*PI()*$A65)^2-C$19^2))/COSH(C$19)))</f>
        <v>0.12329825365696837</v>
      </c>
      <c r="D65">
        <f>C65*Imp!G$7</f>
        <v>0.09922044198622067</v>
      </c>
      <c r="E65">
        <f t="shared" si="1"/>
        <v>-20.06797685384807</v>
      </c>
    </row>
    <row r="66" spans="1:5" ht="12.75">
      <c r="A66">
        <f t="shared" si="2"/>
        <v>1.1</v>
      </c>
      <c r="B66" s="7">
        <f t="shared" si="0"/>
        <v>4.982005551640007</v>
      </c>
      <c r="C66">
        <f>IF($A66&lt;C$19/(2*PI()),COSH(SQRT(C$19^2-(2*PI()*'Freq res'!$A66)^2))/COSH(C$19),ABS(COS(SQRT((2*PI()*$A66)^2-C$19^2))/COSH(C$19)))</f>
        <v>0.12413007894415849</v>
      </c>
      <c r="D66">
        <f>C66*Imp!G$7</f>
        <v>0.09988982756308326</v>
      </c>
      <c r="E66">
        <f t="shared" si="1"/>
        <v>-20.00957473160874</v>
      </c>
    </row>
    <row r="67" spans="1:5" ht="12.75">
      <c r="A67">
        <f t="shared" si="2"/>
        <v>1.125</v>
      </c>
      <c r="B67" s="7">
        <f t="shared" si="0"/>
        <v>5.0952329505409155</v>
      </c>
      <c r="C67">
        <f>IF($A67&lt;C$19/(2*PI()),COSH(SQRT(C$19^2-(2*PI()*'Freq res'!$A67)^2))/COSH(C$19),ABS(COS(SQRT((2*PI()*$A67)^2-C$19^2))/COSH(C$19)))</f>
        <v>0.12132349626702481</v>
      </c>
      <c r="D67">
        <f>C67*Imp!G$7</f>
        <v>0.09763131728060338</v>
      </c>
      <c r="E67">
        <f t="shared" si="1"/>
        <v>-20.208217019508112</v>
      </c>
    </row>
    <row r="68" spans="1:5" ht="12.75">
      <c r="A68">
        <f t="shared" si="2"/>
        <v>1.15</v>
      </c>
      <c r="B68" s="7">
        <f t="shared" si="0"/>
        <v>5.2084603494418245</v>
      </c>
      <c r="C68">
        <f>IF($A68&lt;C$19/(2*PI()),COSH(SQRT(C$19^2-(2*PI()*'Freq res'!$A68)^2))/COSH(C$19),ABS(COS(SQRT((2*PI()*$A68)^2-C$19^2))/COSH(C$19)))</f>
        <v>0.1150046727270542</v>
      </c>
      <c r="D68">
        <f>C68*Imp!G$7</f>
        <v>0.09254644019699851</v>
      </c>
      <c r="E68">
        <f t="shared" si="1"/>
        <v>-20.672805634933233</v>
      </c>
    </row>
    <row r="69" spans="1:5" ht="12.75">
      <c r="A69">
        <f t="shared" si="2"/>
        <v>1.1749999999999998</v>
      </c>
      <c r="B69" s="7">
        <f t="shared" si="0"/>
        <v>5.3216877483427325</v>
      </c>
      <c r="C69">
        <f>IF($A69&lt;C$19/(2*PI()),COSH(SQRT(C$19^2-(2*PI()*'Freq res'!$A69)^2))/COSH(C$19),ABS(COS(SQRT((2*PI()*$A69)^2-C$19^2))/COSH(C$19)))</f>
        <v>0.10539484156215338</v>
      </c>
      <c r="D69">
        <f>C69*Imp!G$7</f>
        <v>0.08481322689255745</v>
      </c>
      <c r="E69">
        <f t="shared" si="1"/>
        <v>-21.430728257106047</v>
      </c>
    </row>
    <row r="70" spans="1:5" ht="12.75">
      <c r="A70">
        <f t="shared" si="2"/>
        <v>1.1999999999999997</v>
      </c>
      <c r="B70" s="7">
        <f t="shared" si="0"/>
        <v>5.434915147243641</v>
      </c>
      <c r="C70">
        <f>IF($A70&lt;C$19/(2*PI()),COSH(SQRT(C$19^2-(2*PI()*'Freq res'!$A70)^2))/COSH(C$19),ABS(COS(SQRT((2*PI()*$A70)^2-C$19^2))/COSH(C$19)))</f>
        <v>0.09280227597507872</v>
      </c>
      <c r="D70">
        <f>C70*Imp!G$7</f>
        <v>0.07467975065723197</v>
      </c>
      <c r="E70">
        <f t="shared" si="1"/>
        <v>-22.535942815093634</v>
      </c>
    </row>
    <row r="71" spans="1:5" ht="12.75">
      <c r="A71">
        <f t="shared" si="2"/>
        <v>1.2249999999999996</v>
      </c>
      <c r="B71" s="7">
        <f t="shared" si="0"/>
        <v>5.548142546144551</v>
      </c>
      <c r="C71">
        <f>IF($A71&lt;C$19/(2*PI()),COSH(SQRT(C$19^2-(2*PI()*'Freq res'!$A71)^2))/COSH(C$19),ABS(COS(SQRT((2*PI()*$A71)^2-C$19^2))/COSH(C$19)))</f>
        <v>0.0776122733069891</v>
      </c>
      <c r="D71">
        <f>C71*Imp!G$7</f>
        <v>0.06245606756523269</v>
      </c>
      <c r="E71">
        <f t="shared" si="1"/>
        <v>-24.08850727643089</v>
      </c>
    </row>
    <row r="72" spans="1:5" ht="12.75">
      <c r="A72">
        <f t="shared" si="2"/>
        <v>1.2499999999999996</v>
      </c>
      <c r="B72" s="7">
        <f t="shared" si="0"/>
        <v>5.661369945045459</v>
      </c>
      <c r="C72">
        <f>IF($A72&lt;C$19/(2*PI()),COSH(SQRT(C$19^2-(2*PI()*'Freq res'!$A72)^2))/COSH(C$19),ABS(COS(SQRT((2*PI()*$A72)^2-C$19^2))/COSH(C$19)))</f>
        <v>0.06027542288239005</v>
      </c>
      <c r="D72">
        <f>C72*Imp!G$7</f>
        <v>0.048504775387458225</v>
      </c>
      <c r="E72">
        <f t="shared" si="1"/>
        <v>-26.28431004348965</v>
      </c>
    </row>
    <row r="73" spans="1:5" ht="12.75">
      <c r="A73">
        <f t="shared" si="2"/>
        <v>1.2749999999999995</v>
      </c>
      <c r="B73" s="7">
        <f t="shared" si="0"/>
        <v>5.774597343946367</v>
      </c>
      <c r="C73">
        <f>IF($A73&lt;C$19/(2*PI()),COSH(SQRT(C$19^2-(2*PI()*'Freq res'!$A73)^2))/COSH(C$19),ABS(COS(SQRT((2*PI()*$A73)^2-C$19^2))/COSH(C$19)))</f>
        <v>0.0412944688416488</v>
      </c>
      <c r="D73">
        <f>C73*Imp!G$7</f>
        <v>0.03323044186378912</v>
      </c>
      <c r="E73">
        <f t="shared" si="1"/>
        <v>-29.569277677748364</v>
      </c>
    </row>
    <row r="74" spans="1:5" ht="12.75">
      <c r="A74">
        <f t="shared" si="2"/>
        <v>1.2999999999999994</v>
      </c>
      <c r="B74" s="7">
        <f t="shared" si="0"/>
        <v>5.887824742847277</v>
      </c>
      <c r="C74">
        <f>IF($A74&lt;C$19/(2*PI()),COSH(SQRT(C$19^2-(2*PI()*'Freq res'!$A74)^2))/COSH(C$19),ABS(COS(SQRT((2*PI()*$A74)^2-C$19^2))/COSH(C$19)))</f>
        <v>0.02121010941993309</v>
      </c>
      <c r="D74">
        <f>C74*Imp!G$7</f>
        <v>0.01706817711365798</v>
      </c>
      <c r="E74">
        <f t="shared" si="1"/>
        <v>-35.3562571837431</v>
      </c>
    </row>
    <row r="75" spans="1:5" ht="12.75">
      <c r="A75">
        <f t="shared" si="2"/>
        <v>1.3249999999999993</v>
      </c>
      <c r="B75" s="7">
        <f t="shared" si="0"/>
        <v>6.001052141748185</v>
      </c>
      <c r="C75">
        <f>IF($A75&lt;C$19/(2*PI()),COSH(SQRT(C$19^2-(2*PI()*'Freq res'!$A75)^2))/COSH(C$19),ABS(COS(SQRT((2*PI()*$A75)^2-C$19^2))/COSH(C$19)))</f>
        <v>0.0005860957662845572</v>
      </c>
      <c r="D75">
        <f>C75*Imp!G$7</f>
        <v>0.00047164237328774103</v>
      </c>
      <c r="E75">
        <f t="shared" si="1"/>
        <v>-66.5277436789027</v>
      </c>
    </row>
    <row r="76" spans="1:5" ht="12.75">
      <c r="A76">
        <f t="shared" si="2"/>
        <v>1.3499999999999992</v>
      </c>
      <c r="B76" s="7">
        <f t="shared" si="0"/>
        <v>6.114279540649095</v>
      </c>
      <c r="C76">
        <f>IF($A76&lt;C$19/(2*PI()),COSH(SQRT(C$19^2-(2*PI()*'Freq res'!$A76)^2))/COSH(C$19),ABS(COS(SQRT((2*PI()*$A76)^2-C$19^2))/COSH(C$19)))</f>
        <v>0.02000599392826771</v>
      </c>
      <c r="D76">
        <f>C76*Imp!G$7</f>
        <v>0.016099202552040233</v>
      </c>
      <c r="E76">
        <f t="shared" si="1"/>
        <v>-35.86391271020247</v>
      </c>
    </row>
    <row r="77" spans="1:5" ht="12.75">
      <c r="A77">
        <f t="shared" si="2"/>
        <v>1.3749999999999991</v>
      </c>
      <c r="B77" s="7">
        <f t="shared" si="0"/>
        <v>6.227506939550003</v>
      </c>
      <c r="C77">
        <f>IF($A77&lt;C$19/(2*PI()),COSH(SQRT(C$19^2-(2*PI()*'Freq res'!$A77)^2))/COSH(C$19),ABS(COS(SQRT((2*PI()*$A77)^2-C$19^2))/COSH(C$19)))</f>
        <v>0.040001925742593675</v>
      </c>
      <c r="D77">
        <f>C77*Imp!G$7</f>
        <v>0.03219030793025193</v>
      </c>
      <c r="E77">
        <f t="shared" si="1"/>
        <v>-29.845497377272764</v>
      </c>
    </row>
    <row r="78" spans="1:5" ht="12.75">
      <c r="A78">
        <f t="shared" si="2"/>
        <v>1.399999999999999</v>
      </c>
      <c r="B78" s="7">
        <f t="shared" si="0"/>
        <v>6.340734338450912</v>
      </c>
      <c r="C78">
        <f>IF($A78&lt;C$19/(2*PI()),COSH(SQRT(C$19^2-(2*PI()*'Freq res'!$A78)^2))/COSH(C$19),ABS(COS(SQRT((2*PI()*$A78)^2-C$19^2))/COSH(C$19)))</f>
        <v>0.05885955324808117</v>
      </c>
      <c r="D78">
        <f>C78*Imp!G$7</f>
        <v>0.047365398253197764</v>
      </c>
      <c r="E78">
        <f t="shared" si="1"/>
        <v>-26.49077613500479</v>
      </c>
    </row>
    <row r="79" spans="1:5" ht="12.75">
      <c r="A79">
        <f t="shared" si="2"/>
        <v>1.424999999999999</v>
      </c>
      <c r="B79" s="7">
        <f t="shared" si="0"/>
        <v>6.453961737351821</v>
      </c>
      <c r="C79">
        <f>IF($A79&lt;C$19/(2*PI()),COSH(SQRT(C$19^2-(2*PI()*'Freq res'!$A79)^2))/COSH(C$19),ABS(COS(SQRT((2*PI()*$A79)^2-C$19^2))/COSH(C$19)))</f>
        <v>0.07607277382698853</v>
      </c>
      <c r="D79">
        <f>C79*Imp!G$7</f>
        <v>0.06121720315058994</v>
      </c>
      <c r="E79">
        <f t="shared" si="1"/>
        <v>-24.26253032065159</v>
      </c>
    </row>
    <row r="80" spans="1:5" ht="12.75">
      <c r="A80">
        <f t="shared" si="2"/>
        <v>1.4499999999999988</v>
      </c>
      <c r="B80" s="7">
        <f t="shared" si="0"/>
        <v>6.56718913625273</v>
      </c>
      <c r="C80">
        <f>IF($A80&lt;C$19/(2*PI()),COSH(SQRT(C$19^2-(2*PI()*'Freq res'!$A80)^2))/COSH(C$19),ABS(COS(SQRT((2*PI()*$A80)^2-C$19^2))/COSH(C$19)))</f>
        <v>0.09118436255165867</v>
      </c>
      <c r="D80">
        <f>C80*Imp!G$7</f>
        <v>0.07337778505588784</v>
      </c>
      <c r="E80">
        <f t="shared" si="1"/>
        <v>-22.688708035445458</v>
      </c>
    </row>
    <row r="81" spans="1:5" ht="12.75">
      <c r="A81">
        <f t="shared" si="2"/>
        <v>1.4749999999999988</v>
      </c>
      <c r="B81" s="7">
        <f t="shared" si="0"/>
        <v>6.680416535153638</v>
      </c>
      <c r="C81">
        <f>IF($A81&lt;C$19/(2*PI()),COSH(SQRT(C$19^2-(2*PI()*'Freq res'!$A81)^2))/COSH(C$19),ABS(COS(SQRT((2*PI()*$A81)^2-C$19^2))/COSH(C$19)))</f>
        <v>0.10379737930497776</v>
      </c>
      <c r="D81">
        <f>C81*Imp!G$7</f>
        <v>0.08352771873236695</v>
      </c>
      <c r="E81">
        <f t="shared" si="1"/>
        <v>-21.563387593353927</v>
      </c>
    </row>
    <row r="82" spans="1:5" ht="12.75">
      <c r="A82">
        <f t="shared" si="2"/>
        <v>1.4999999999999987</v>
      </c>
      <c r="B82" s="7">
        <f t="shared" si="0"/>
        <v>6.793643934054548</v>
      </c>
      <c r="C82">
        <f>IF($A82&lt;C$19/(2*PI()),COSH(SQRT(C$19^2-(2*PI()*'Freq res'!$A82)^2))/COSH(C$19),ABS(COS(SQRT((2*PI()*$A82)^2-C$19^2))/COSH(C$19)))</f>
        <v>0.11358488315454367</v>
      </c>
      <c r="D82">
        <f>C82*Imp!G$7</f>
        <v>0.09140390861415998</v>
      </c>
      <c r="E82">
        <f t="shared" si="1"/>
        <v>-20.780704651348092</v>
      </c>
    </row>
    <row r="83" spans="1:5" ht="12.75">
      <c r="A83">
        <f t="shared" si="2"/>
        <v>1.5249999999999986</v>
      </c>
      <c r="B83" s="7">
        <f t="shared" si="0"/>
        <v>6.906871332955455</v>
      </c>
      <c r="C83">
        <f>IF($A83&lt;C$19/(2*PI()),COSH(SQRT(C$19^2-(2*PI()*'Freq res'!$A83)^2))/COSH(C$19),ABS(COS(SQRT((2*PI()*$A83)^2-C$19^2))/COSH(C$19)))</f>
        <v>0.12029773245669287</v>
      </c>
      <c r="D83">
        <f>C83*Imp!G$7</f>
        <v>0.09680586569782784</v>
      </c>
      <c r="E83">
        <f t="shared" si="1"/>
        <v>-20.281966539158603</v>
      </c>
    </row>
    <row r="84" spans="1:5" ht="12.75">
      <c r="A84">
        <f t="shared" si="2"/>
        <v>1.5499999999999985</v>
      </c>
      <c r="B84" s="7">
        <f t="shared" si="0"/>
        <v>7.020098731856365</v>
      </c>
      <c r="C84">
        <f>IF($A84&lt;C$19/(2*PI()),COSH(SQRT(C$19^2-(2*PI()*'Freq res'!$A84)^2))/COSH(C$19),ABS(COS(SQRT((2*PI()*$A84)^2-C$19^2))/COSH(C$19)))</f>
        <v>0.12377029863466606</v>
      </c>
      <c r="D84">
        <f>C84*Imp!G$7</f>
        <v>0.09960030552796105</v>
      </c>
      <c r="E84">
        <f t="shared" si="1"/>
        <v>-20.034786587167783</v>
      </c>
    </row>
    <row r="85" spans="1:5" ht="12.75">
      <c r="A85">
        <f t="shared" si="2"/>
        <v>1.5749999999999984</v>
      </c>
      <c r="B85" s="7">
        <f t="shared" si="0"/>
        <v>7.133326130757274</v>
      </c>
      <c r="C85">
        <f>IF($A85&lt;C$19/(2*PI()),COSH(SQRT(C$19^2-(2*PI()*'Freq res'!$A85)^2))/COSH(C$19),ABS(COS(SQRT((2*PI()*$A85)^2-C$19^2))/COSH(C$19)))</f>
        <v>0.12392397480655046</v>
      </c>
      <c r="D85">
        <f>C85*Imp!G$7</f>
        <v>0.0997239716565953</v>
      </c>
      <c r="E85">
        <f t="shared" si="1"/>
        <v>-20.02400866790697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7.246553529658182</v>
      </c>
      <c r="C86">
        <f>IF($A86&lt;C$19/(2*PI()),COSH(SQRT(C$19^2-(2*PI()*'Freq res'!$A86)^2))/COSH(C$19),ABS(COS(SQRT((2*PI()*$A86)^2-C$19^2))/COSH(C$19)))</f>
        <v>0.12076841610880586</v>
      </c>
      <c r="D86">
        <f>C86*Imp!G$7</f>
        <v>0.09718463375506463</v>
      </c>
      <c r="E86">
        <f t="shared" si="1"/>
        <v>-20.24804795310824</v>
      </c>
    </row>
    <row r="87" spans="1:5" ht="12.75">
      <c r="A87">
        <f t="shared" si="2"/>
        <v>1.6249999999999982</v>
      </c>
      <c r="B87" s="7">
        <f t="shared" si="3"/>
        <v>7.359780928559092</v>
      </c>
      <c r="C87">
        <f>IF($A87&lt;C$19/(2*PI()),COSH(SQRT(C$19^2-(2*PI()*'Freq res'!$A87)^2))/COSH(C$19),ABS(COS(SQRT((2*PI()*$A87)^2-C$19^2))/COSH(C$19)))</f>
        <v>0.11440050529501082</v>
      </c>
      <c r="D87">
        <f>C87*Imp!G$7</f>
        <v>0.09206025521170423</v>
      </c>
      <c r="E87">
        <f aca="true" t="shared" si="4" ref="E87:E150">20*LOG(D87)</f>
        <v>-20.718556509570583</v>
      </c>
    </row>
    <row r="88" spans="1:5" ht="12.75">
      <c r="A88">
        <f aca="true" t="shared" si="5" ref="A88:A151">0.025+A87</f>
        <v>1.6499999999999981</v>
      </c>
      <c r="B88" s="7">
        <f t="shared" si="3"/>
        <v>7.4730083274600005</v>
      </c>
      <c r="C88">
        <f>IF($A88&lt;C$19/(2*PI()),COSH(SQRT(C$19^2-(2*PI()*'Freq res'!$A88)^2))/COSH(C$19),ABS(COS(SQRT((2*PI()*$A88)^2-C$19^2))/COSH(C$19)))</f>
        <v>0.1050010935948077</v>
      </c>
      <c r="D88">
        <f>C88*Imp!G$7</f>
        <v>0.08449637043926245</v>
      </c>
      <c r="E88">
        <f t="shared" si="4"/>
        <v>-21.46323891735046</v>
      </c>
    </row>
    <row r="89" spans="1:5" ht="12.75">
      <c r="A89">
        <f t="shared" si="5"/>
        <v>1.674999999999998</v>
      </c>
      <c r="B89" s="7">
        <f t="shared" si="3"/>
        <v>7.586235726360909</v>
      </c>
      <c r="C89">
        <f>IF($A89&lt;C$19/(2*PI()),COSH(SQRT(C$19^2-(2*PI()*'Freq res'!$A89)^2))/COSH(C$19),ABS(COS(SQRT((2*PI()*$A89)^2-C$19^2))/COSH(C$19)))</f>
        <v>0.09282962151957609</v>
      </c>
      <c r="D89">
        <f>C89*Imp!G$7</f>
        <v>0.07470175613525709</v>
      </c>
      <c r="E89">
        <f t="shared" si="4"/>
        <v>-22.533383768006136</v>
      </c>
    </row>
    <row r="90" spans="1:5" ht="12.75">
      <c r="A90">
        <f t="shared" si="5"/>
        <v>1.699999999999998</v>
      </c>
      <c r="B90" s="7">
        <f t="shared" si="3"/>
        <v>7.6994631252618175</v>
      </c>
      <c r="C90">
        <f>IF($A90&lt;C$19/(2*PI()),COSH(SQRT(C$19^2-(2*PI()*'Freq res'!$A90)^2))/COSH(C$19),ABS(COS(SQRT((2*PI()*$A90)^2-C$19^2))/COSH(C$19)))</f>
        <v>0.07821677597403781</v>
      </c>
      <c r="D90">
        <f>C90*Imp!G$7</f>
        <v>0.06294252232049055</v>
      </c>
      <c r="E90">
        <f t="shared" si="4"/>
        <v>-24.021117148404638</v>
      </c>
    </row>
    <row r="91" spans="1:5" ht="12.75">
      <c r="A91">
        <f t="shared" si="5"/>
        <v>1.7249999999999979</v>
      </c>
      <c r="B91" s="7">
        <f t="shared" si="3"/>
        <v>7.812690524162727</v>
      </c>
      <c r="C91">
        <f>IF($A91&lt;C$19/(2*PI()),COSH(SQRT(C$19^2-(2*PI()*'Freq res'!$A91)^2))/COSH(C$19),ABS(COS(SQRT((2*PI()*$A91)^2-C$19^2))/COSH(C$19)))</f>
        <v>0.061555387433869395</v>
      </c>
      <c r="D91">
        <f>C91*Imp!G$7</f>
        <v>0.0495347871253195</v>
      </c>
      <c r="E91">
        <f t="shared" si="4"/>
        <v>-26.101793980771998</v>
      </c>
    </row>
    <row r="92" spans="1:5" ht="12.75">
      <c r="A92">
        <f t="shared" si="5"/>
        <v>1.7499999999999978</v>
      </c>
      <c r="B92" s="7">
        <f t="shared" si="3"/>
        <v>7.925917923063636</v>
      </c>
      <c r="C92">
        <f>IF($A92&lt;C$19/(2*PI()),COSH(SQRT(C$19^2-(2*PI()*'Freq res'!$A92)^2))/COSH(C$19),ABS(COS(SQRT((2*PI()*$A92)^2-C$19^2))/COSH(C$19)))</f>
        <v>0.043289812947506785</v>
      </c>
      <c r="D92">
        <f>C92*Imp!G$7</f>
        <v>0.034836133089949005</v>
      </c>
      <c r="E92">
        <f t="shared" si="4"/>
        <v>-29.15940117828265</v>
      </c>
    </row>
    <row r="93" spans="1:5" ht="12.75">
      <c r="A93">
        <f t="shared" si="5"/>
        <v>1.7749999999999977</v>
      </c>
      <c r="B93" s="7">
        <f t="shared" si="3"/>
        <v>8.039145321964545</v>
      </c>
      <c r="C93">
        <f>IF($A93&lt;C$19/(2*PI()),COSH(SQRT(C$19^2-(2*PI()*'Freq res'!$A93)^2))/COSH(C$19),ABS(COS(SQRT((2*PI()*$A93)^2-C$19^2))/COSH(C$19)))</f>
        <v>0.023904086323635935</v>
      </c>
      <c r="D93">
        <f>C93*Imp!G$7</f>
        <v>0.019236071395678574</v>
      </c>
      <c r="E93">
        <f t="shared" si="4"/>
        <v>-34.31767239377403</v>
      </c>
    </row>
    <row r="94" spans="1:5" ht="12.75">
      <c r="A94">
        <f t="shared" si="5"/>
        <v>1.7999999999999976</v>
      </c>
      <c r="B94" s="7">
        <f t="shared" si="3"/>
        <v>8.152372720865454</v>
      </c>
      <c r="C94">
        <f>IF($A94&lt;C$19/(2*PI()),COSH(SQRT(C$19^2-(2*PI()*'Freq res'!$A94)^2))/COSH(C$19),ABS(COS(SQRT((2*PI()*$A94)^2-C$19^2))/COSH(C$19)))</f>
        <v>0.00390914524468661</v>
      </c>
      <c r="D94">
        <f>C94*Imp!G$7</f>
        <v>0.0031457632810050536</v>
      </c>
      <c r="E94">
        <f t="shared" si="4"/>
        <v>-50.04547922370945</v>
      </c>
    </row>
    <row r="95" spans="1:5" ht="12.75">
      <c r="A95">
        <f t="shared" si="5"/>
        <v>1.8249999999999975</v>
      </c>
      <c r="B95" s="7">
        <f t="shared" si="3"/>
        <v>8.265600119766361</v>
      </c>
      <c r="C95">
        <f>IF($A95&lt;C$19/(2*PI()),COSH(SQRT(C$19^2-(2*PI()*'Freq res'!$A95)^2))/COSH(C$19),ABS(COS(SQRT((2*PI()*$A95)^2-C$19^2))/COSH(C$19)))</f>
        <v>0.01617053444696438</v>
      </c>
      <c r="D95">
        <f>C95*Imp!G$7</f>
        <v>0.013012735601633029</v>
      </c>
      <c r="E95">
        <f t="shared" si="4"/>
        <v>-37.712627886130946</v>
      </c>
    </row>
    <row r="96" spans="1:5" ht="12.75">
      <c r="A96">
        <f t="shared" si="5"/>
        <v>1.8499999999999974</v>
      </c>
      <c r="B96" s="7">
        <f t="shared" si="3"/>
        <v>8.37882751866727</v>
      </c>
      <c r="C96">
        <f>IF($A96&lt;C$19/(2*PI()),COSH(SQRT(C$19^2-(2*PI()*'Freq res'!$A96)^2))/COSH(C$19),ABS(COS(SQRT((2*PI()*$A96)^2-C$19^2))/COSH(C$19)))</f>
        <v>0.03581055486080355</v>
      </c>
      <c r="D96">
        <f>C96*Imp!G$7</f>
        <v>0.02881743232913924</v>
      </c>
      <c r="E96">
        <f t="shared" si="4"/>
        <v>-30.806894360075745</v>
      </c>
    </row>
    <row r="97" spans="1:5" ht="12.75">
      <c r="A97">
        <f t="shared" si="5"/>
        <v>1.8749999999999973</v>
      </c>
      <c r="B97" s="7">
        <f t="shared" si="3"/>
        <v>8.49205491756818</v>
      </c>
      <c r="C97">
        <f>IF($A97&lt;C$19/(2*PI()),COSH(SQRT(C$19^2-(2*PI()*'Freq res'!$A97)^2))/COSH(C$19),ABS(COS(SQRT((2*PI()*$A97)^2-C$19^2))/COSH(C$19)))</f>
        <v>0.05450011652471203</v>
      </c>
      <c r="D97">
        <f>C97*Imp!G$7</f>
        <v>0.04385727688347387</v>
      </c>
      <c r="E97">
        <f t="shared" si="4"/>
        <v>-27.159166746920604</v>
      </c>
    </row>
    <row r="98" spans="1:5" ht="12.75">
      <c r="A98">
        <f t="shared" si="5"/>
        <v>1.8999999999999972</v>
      </c>
      <c r="B98" s="7">
        <f t="shared" si="3"/>
        <v>8.605282316469088</v>
      </c>
      <c r="C98">
        <f>IF($A98&lt;C$19/(2*PI()),COSH(SQRT(C$19^2-(2*PI()*'Freq res'!$A98)^2))/COSH(C$19),ABS(COS(SQRT((2*PI()*$A98)^2-C$19^2))/COSH(C$19)))</f>
        <v>0.0717551021508144</v>
      </c>
      <c r="D98">
        <f>C98*Imp!G$7</f>
        <v>0.05774269090605118</v>
      </c>
      <c r="E98">
        <f t="shared" si="4"/>
        <v>-24.770059622677664</v>
      </c>
    </row>
    <row r="99" spans="1:5" ht="12.75">
      <c r="A99">
        <f t="shared" si="5"/>
        <v>1.9249999999999972</v>
      </c>
      <c r="B99" s="7">
        <f t="shared" si="3"/>
        <v>8.718509715369999</v>
      </c>
      <c r="C99">
        <f>IF($A99&lt;C$19/(2*PI()),COSH(SQRT(C$19^2-(2*PI()*'Freq res'!$A99)^2))/COSH(C$19),ABS(COS(SQRT((2*PI()*$A99)^2-C$19^2))/COSH(C$19)))</f>
        <v>0.08713039605702139</v>
      </c>
      <c r="D99">
        <f>C99*Imp!G$7</f>
        <v>0.07011548136978443</v>
      </c>
      <c r="E99">
        <f t="shared" si="4"/>
        <v>-23.083721600395858</v>
      </c>
    </row>
    <row r="100" spans="1:5" ht="12.75">
      <c r="A100">
        <f t="shared" si="5"/>
        <v>1.949999999999997</v>
      </c>
      <c r="B100" s="7">
        <f t="shared" si="3"/>
        <v>8.831737114270906</v>
      </c>
      <c r="C100">
        <f>IF($A100&lt;C$19/(2*PI()),COSH(SQRT(C$19^2-(2*PI()*'Freq res'!$A100)^2))/COSH(C$19),ABS(COS(SQRT((2*PI()*$A100)^2-C$19^2))/COSH(C$19)))</f>
        <v>0.10023113305265513</v>
      </c>
      <c r="D100">
        <f>C100*Imp!G$7</f>
        <v>0.08065789277058491</v>
      </c>
      <c r="E100">
        <f t="shared" si="4"/>
        <v>-21.867062566989887</v>
      </c>
    </row>
    <row r="101" spans="1:5" ht="12.75">
      <c r="A101">
        <f t="shared" si="5"/>
        <v>1.974999999999997</v>
      </c>
      <c r="B101" s="7">
        <f t="shared" si="3"/>
        <v>8.944964513171815</v>
      </c>
      <c r="C101">
        <f>IF($A101&lt;C$19/(2*PI()),COSH(SQRT(C$19^2-(2*PI()*'Freq res'!$A101)^2))/COSH(C$19),ABS(COS(SQRT((2*PI()*$A101)^2-C$19^2))/COSH(C$19)))</f>
        <v>0.11072259950964462</v>
      </c>
      <c r="D101">
        <f>C101*Imp!G$7</f>
        <v>0.08910057470703969</v>
      </c>
      <c r="E101">
        <f t="shared" si="4"/>
        <v>-21.002389894281336</v>
      </c>
    </row>
    <row r="102" spans="1:5" ht="12.75">
      <c r="A102">
        <f t="shared" si="5"/>
        <v>1.999999999999997</v>
      </c>
      <c r="B102" s="7">
        <f t="shared" si="3"/>
        <v>9.058191912072726</v>
      </c>
      <c r="C102">
        <f>IF($A102&lt;C$19/(2*PI()),COSH(SQRT(C$19^2-(2*PI()*'Freq res'!$A102)^2))/COSH(C$19),ABS(COS(SQRT((2*PI()*$A102)^2-C$19^2))/COSH(C$19)))</f>
        <v>0.11833854495573244</v>
      </c>
      <c r="D102">
        <f>C102*Imp!G$7</f>
        <v>0.09522927037702147</v>
      </c>
      <c r="E102">
        <f t="shared" si="4"/>
        <v>-20.424590862268147</v>
      </c>
    </row>
    <row r="103" spans="1:5" ht="12.75">
      <c r="A103">
        <f t="shared" si="5"/>
        <v>2.024999999999997</v>
      </c>
      <c r="B103" s="7">
        <f t="shared" si="3"/>
        <v>9.171419310973631</v>
      </c>
      <c r="C103">
        <f>IF($A103&lt;C$19/(2*PI()),COSH(SQRT(C$19^2-(2*PI()*'Freq res'!$A103)^2))/COSH(C$19),ABS(COS(SQRT((2*PI()*$A103)^2-C$19^2))/COSH(C$19)))</f>
        <v>0.12288770392294328</v>
      </c>
      <c r="D103">
        <f>C103*Imp!G$7</f>
        <v>0.09889006483278082</v>
      </c>
      <c r="E103">
        <f t="shared" si="4"/>
        <v>-20.096946767659905</v>
      </c>
    </row>
    <row r="104" spans="1:5" ht="12.75">
      <c r="A104">
        <f t="shared" si="5"/>
        <v>2.0499999999999967</v>
      </c>
      <c r="B104" s="7">
        <f t="shared" si="3"/>
        <v>9.284646709874542</v>
      </c>
      <c r="C104">
        <f>IF($A104&lt;C$19/(2*PI()),COSH(SQRT(C$19^2-(2*PI()*'Freq res'!$A104)^2))/COSH(C$19),ABS(COS(SQRT((2*PI()*$A104)^2-C$19^2))/COSH(C$19)))</f>
        <v>0.12425837390594735</v>
      </c>
      <c r="D104">
        <f>C104*Imp!G$7</f>
        <v>0.0999930689508219</v>
      </c>
      <c r="E104">
        <f t="shared" si="4"/>
        <v>-20.000602044146596</v>
      </c>
    </row>
    <row r="105" spans="1:5" ht="12.75">
      <c r="A105">
        <f t="shared" si="5"/>
        <v>2.0749999999999966</v>
      </c>
      <c r="B105" s="7">
        <f t="shared" si="3"/>
        <v>9.39787410877545</v>
      </c>
      <c r="C105">
        <f>IF($A105&lt;C$19/(2*PI()),COSH(SQRT(C$19^2-(2*PI()*'Freq res'!$A105)^2))/COSH(C$19),ABS(COS(SQRT((2*PI()*$A105)^2-C$19^2))/COSH(C$19)))</f>
        <v>0.12242094496287353</v>
      </c>
      <c r="D105">
        <f>C105*Imp!G$7</f>
        <v>0.09851445504962854</v>
      </c>
      <c r="E105">
        <f t="shared" si="4"/>
        <v>-20.130000813865223</v>
      </c>
    </row>
    <row r="106" spans="1:5" ht="12.75">
      <c r="A106">
        <f t="shared" si="5"/>
        <v>2.0999999999999965</v>
      </c>
      <c r="B106" s="7">
        <f t="shared" si="3"/>
        <v>9.51110150767636</v>
      </c>
      <c r="C106">
        <f>IF($A106&lt;C$19/(2*PI()),COSH(SQRT(C$19^2-(2*PI()*'Freq res'!$A106)^2))/COSH(C$19),ABS(COS(SQRT((2*PI()*$A106)^2-C$19^2))/COSH(C$19)))</f>
        <v>0.11742832847604312</v>
      </c>
      <c r="D106">
        <f>C106*Imp!G$7</f>
        <v>0.09449680192155432</v>
      </c>
      <c r="E106">
        <f t="shared" si="4"/>
        <v>-20.491657783534095</v>
      </c>
    </row>
    <row r="107" spans="1:5" ht="12.75">
      <c r="A107">
        <f t="shared" si="5"/>
        <v>2.1249999999999964</v>
      </c>
      <c r="B107" s="7">
        <f t="shared" si="3"/>
        <v>9.624328906577269</v>
      </c>
      <c r="C107">
        <f>IF($A107&lt;C$19/(2*PI()),COSH(SQRT(C$19^2-(2*PI()*'Freq res'!$A107)^2))/COSH(C$19),ABS(COS(SQRT((2*PI()*$A107)^2-C$19^2))/COSH(C$19)))</f>
        <v>0.10941428558204003</v>
      </c>
      <c r="D107">
        <f>C107*Imp!G$7</f>
        <v>0.08804774968881349</v>
      </c>
      <c r="E107">
        <f t="shared" si="4"/>
        <v>-21.105634783762497</v>
      </c>
    </row>
    <row r="108" spans="1:5" ht="12.75">
      <c r="A108">
        <f t="shared" si="5"/>
        <v>2.1499999999999964</v>
      </c>
      <c r="B108" s="7">
        <f t="shared" si="3"/>
        <v>9.737556305478178</v>
      </c>
      <c r="C108">
        <f>IF($A108&lt;C$19/(2*PI()),COSH(SQRT(C$19^2-(2*PI()*'Freq res'!$A108)^2))/COSH(C$19),ABS(COS(SQRT((2*PI()*$A108)^2-C$19^2))/COSH(C$19)))</f>
        <v>0.09858970846128105</v>
      </c>
      <c r="D108">
        <f>C108*Imp!G$7</f>
        <v>0.07933700728670537</v>
      </c>
      <c r="E108">
        <f t="shared" si="4"/>
        <v>-22.010483716103803</v>
      </c>
    </row>
    <row r="109" spans="1:5" ht="12.75">
      <c r="A109">
        <f t="shared" si="5"/>
        <v>2.1749999999999963</v>
      </c>
      <c r="B109" s="7">
        <f t="shared" si="3"/>
        <v>9.850783704379086</v>
      </c>
      <c r="C109">
        <f>IF($A109&lt;C$19/(2*PI()),COSH(SQRT(C$19^2-(2*PI()*'Freq res'!$A109)^2))/COSH(C$19),ABS(COS(SQRT((2*PI()*$A109)^2-C$19^2))/COSH(C$19)))</f>
        <v>0.08523695874283727</v>
      </c>
      <c r="D109">
        <f>C109*Imp!G$7</f>
        <v>0.06859179647065176</v>
      </c>
      <c r="E109">
        <f t="shared" si="4"/>
        <v>-23.274556449879714</v>
      </c>
    </row>
    <row r="110" spans="1:5" ht="12.75">
      <c r="A110">
        <f t="shared" si="5"/>
        <v>2.199999999999996</v>
      </c>
      <c r="B110" s="7">
        <f t="shared" si="3"/>
        <v>9.964011103279994</v>
      </c>
      <c r="C110">
        <f>IF($A110&lt;C$19/(2*PI()),COSH(SQRT(C$19^2-(2*PI()*'Freq res'!$A110)^2))/COSH(C$19),ABS(COS(SQRT((2*PI()*$A110)^2-C$19^2))/COSH(C$19)))</f>
        <v>0.06970241547298972</v>
      </c>
      <c r="D110">
        <f>C110*Imp!G$7</f>
        <v>0.05609085502523145</v>
      </c>
      <c r="E110">
        <f t="shared" si="4"/>
        <v>-25.022158794778584</v>
      </c>
    </row>
    <row r="111" spans="1:5" ht="12.75">
      <c r="A111">
        <f t="shared" si="5"/>
        <v>2.224999999999996</v>
      </c>
      <c r="B111" s="7">
        <f t="shared" si="3"/>
        <v>10.077238502180903</v>
      </c>
      <c r="C111">
        <f>IF($A111&lt;C$19/(2*PI()),COSH(SQRT(C$19^2-(2*PI()*'Freq res'!$A111)^2))/COSH(C$19),ABS(COS(SQRT((2*PI()*$A111)^2-C$19^2))/COSH(C$19)))</f>
        <v>0.05238742923520599</v>
      </c>
      <c r="D111">
        <f>C111*Imp!G$7</f>
        <v>0.04215715737304954</v>
      </c>
      <c r="E111">
        <f t="shared" si="4"/>
        <v>-27.502573619486924</v>
      </c>
    </row>
    <row r="112" spans="1:5" ht="12.75">
      <c r="A112">
        <f t="shared" si="5"/>
        <v>2.249999999999996</v>
      </c>
      <c r="B112" s="7">
        <f t="shared" si="3"/>
        <v>10.19046590108181</v>
      </c>
      <c r="C112">
        <f>IF($A112&lt;C$19/(2*PI()),COSH(SQRT(C$19^2-(2*PI()*'Freq res'!$A112)^2))/COSH(C$19),ABS(COS(SQRT((2*PI()*$A112)^2-C$19^2))/COSH(C$19)))</f>
        <v>0.03373791801995063</v>
      </c>
      <c r="D112">
        <f>C112*Imp!G$7</f>
        <v>0.027149542173951078</v>
      </c>
      <c r="E112">
        <f t="shared" si="4"/>
        <v>-31.324749791486603</v>
      </c>
    </row>
    <row r="113" spans="1:5" ht="12.75">
      <c r="A113">
        <f t="shared" si="5"/>
        <v>2.274999999999996</v>
      </c>
      <c r="B113" s="7">
        <f t="shared" si="3"/>
        <v>10.30369329998272</v>
      </c>
      <c r="C113">
        <f>IF($A113&lt;C$19/(2*PI()),COSH(SQRT(C$19^2-(2*PI()*'Freq res'!$A113)^2))/COSH(C$19),ABS(COS(SQRT((2*PI()*$A113)^2-C$19^2))/COSH(C$19)))</f>
        <v>0.014232873381856196</v>
      </c>
      <c r="D113">
        <f>C113*Imp!G$7</f>
        <v>0.011453463011816755</v>
      </c>
      <c r="E113">
        <f t="shared" si="4"/>
        <v>-38.82126364720867</v>
      </c>
    </row>
    <row r="114" spans="1:5" ht="12.75">
      <c r="A114">
        <f t="shared" si="5"/>
        <v>2.299999999999996</v>
      </c>
      <c r="B114" s="7">
        <f t="shared" si="3"/>
        <v>10.41692069888363</v>
      </c>
      <c r="C114">
        <f>IF($A114&lt;C$19/(2*PI()),COSH(SQRT(C$19^2-(2*PI()*'Freq res'!$A114)^2))/COSH(C$19),ABS(COS(SQRT((2*PI()*$A114)^2-C$19^2))/COSH(C$19)))</f>
        <v>0.005627928499471179</v>
      </c>
      <c r="D114">
        <f>C114*Imp!G$7</f>
        <v>0.004528900747758636</v>
      </c>
      <c r="E114">
        <f t="shared" si="4"/>
        <v>-46.880143938175976</v>
      </c>
    </row>
    <row r="115" spans="1:5" ht="12.75">
      <c r="A115">
        <f t="shared" si="5"/>
        <v>2.3249999999999957</v>
      </c>
      <c r="B115" s="7">
        <f t="shared" si="3"/>
        <v>10.530148097784538</v>
      </c>
      <c r="C115">
        <f>IF($A115&lt;C$19/(2*PI()),COSH(SQRT(C$19^2-(2*PI()*'Freq res'!$A115)^2))/COSH(C$19),ABS(COS(SQRT((2*PI()*$A115)^2-C$19^2))/COSH(C$19)))</f>
        <v>0.02533669763583763</v>
      </c>
      <c r="D115">
        <f>C115*Imp!G$7</f>
        <v>0.02038892087549826</v>
      </c>
      <c r="E115">
        <f t="shared" si="4"/>
        <v>-33.812115190389626</v>
      </c>
    </row>
    <row r="116" spans="1:5" ht="12.75">
      <c r="A116">
        <f t="shared" si="5"/>
        <v>2.3499999999999956</v>
      </c>
      <c r="B116" s="7">
        <f t="shared" si="3"/>
        <v>10.643375496685445</v>
      </c>
      <c r="C116">
        <f>IF($A116&lt;C$19/(2*PI()),COSH(SQRT(C$19^2-(2*PI()*'Freq res'!$A116)^2))/COSH(C$19),ABS(COS(SQRT((2*PI()*$A116)^2-C$19^2))/COSH(C$19)))</f>
        <v>0.04439055900560752</v>
      </c>
      <c r="D116">
        <f>C116*Imp!G$7</f>
        <v>0.03572192430888386</v>
      </c>
      <c r="E116">
        <f t="shared" si="4"/>
        <v>-28.941303081773032</v>
      </c>
    </row>
    <row r="117" spans="1:5" ht="12.75">
      <c r="A117">
        <f t="shared" si="5"/>
        <v>2.3749999999999956</v>
      </c>
      <c r="B117" s="7">
        <f t="shared" si="3"/>
        <v>10.756602895586356</v>
      </c>
      <c r="C117">
        <f>IF($A117&lt;C$19/(2*PI()),COSH(SQRT(C$19^2-(2*PI()*'Freq res'!$A117)^2))/COSH(C$19),ABS(COS(SQRT((2*PI()*$A117)^2-C$19^2))/COSH(C$19)))</f>
        <v>0.062304312803951024</v>
      </c>
      <c r="D117">
        <f>C117*Imp!G$7</f>
        <v>0.05013746156741606</v>
      </c>
      <c r="E117">
        <f t="shared" si="4"/>
        <v>-25.996753158322328</v>
      </c>
    </row>
    <row r="118" spans="1:5" ht="12.75">
      <c r="A118">
        <f t="shared" si="5"/>
        <v>2.3999999999999955</v>
      </c>
      <c r="B118" s="7">
        <f t="shared" si="3"/>
        <v>10.869830294487265</v>
      </c>
      <c r="C118">
        <f>IF($A118&lt;C$19/(2*PI()),COSH(SQRT(C$19^2-(2*PI()*'Freq res'!$A118)^2))/COSH(C$19),ABS(COS(SQRT((2*PI()*$A118)^2-C$19^2))/COSH(C$19)))</f>
        <v>0.07862270528126827</v>
      </c>
      <c r="D118">
        <f>C118*Imp!G$7</f>
        <v>0.06326918132890295</v>
      </c>
      <c r="E118">
        <f t="shared" si="4"/>
        <v>-23.97615570109368</v>
      </c>
    </row>
    <row r="119" spans="1:5" ht="12.75">
      <c r="A119">
        <f t="shared" si="5"/>
        <v>2.4249999999999954</v>
      </c>
      <c r="B119" s="7">
        <f t="shared" si="3"/>
        <v>10.983057693388172</v>
      </c>
      <c r="C119">
        <f>IF($A119&lt;C$19/(2*PI()),COSH(SQRT(C$19^2-(2*PI()*'Freq res'!$A119)^2))/COSH(C$19),ABS(COS(SQRT((2*PI()*$A119)^2-C$19^2))/COSH(C$19)))</f>
        <v>0.09293190286737003</v>
      </c>
      <c r="D119">
        <f>C119*Imp!G$7</f>
        <v>0.0747840638746943</v>
      </c>
      <c r="E119">
        <f t="shared" si="4"/>
        <v>-22.523818766947056</v>
      </c>
    </row>
    <row r="120" spans="1:5" ht="12.75">
      <c r="A120">
        <f t="shared" si="5"/>
        <v>2.4499999999999953</v>
      </c>
      <c r="B120" s="7">
        <f t="shared" si="3"/>
        <v>11.096285092289083</v>
      </c>
      <c r="C120">
        <f>IF($A120&lt;C$19/(2*PI()),COSH(SQRT(C$19^2-(2*PI()*'Freq res'!$A120)^2))/COSH(C$19),ABS(COS(SQRT((2*PI()*$A120)^2-C$19^2))/COSH(C$19)))</f>
        <v>0.10486988347986621</v>
      </c>
      <c r="D120">
        <f>C120*Imp!G$7</f>
        <v>0.0843907831725216</v>
      </c>
      <c r="E120">
        <f t="shared" si="4"/>
        <v>-21.474099654191285</v>
      </c>
    </row>
    <row r="121" spans="1:5" ht="12.75">
      <c r="A121">
        <f t="shared" si="5"/>
        <v>2.474999999999995</v>
      </c>
      <c r="B121" s="7">
        <f t="shared" si="3"/>
        <v>11.209512491189992</v>
      </c>
      <c r="C121">
        <f>IF($A121&lt;C$19/(2*PI()),COSH(SQRT(C$19^2-(2*PI()*'Freq res'!$A121)^2))/COSH(C$19),ABS(COS(SQRT((2*PI()*$A121)^2-C$19^2))/COSH(C$19)))</f>
        <v>0.1141354871738677</v>
      </c>
      <c r="D121">
        <f>C121*Imp!G$7</f>
        <v>0.09184699010587934</v>
      </c>
      <c r="E121">
        <f t="shared" si="4"/>
        <v>-20.73870142555782</v>
      </c>
    </row>
    <row r="122" spans="1:5" ht="12.75">
      <c r="A122">
        <f t="shared" si="5"/>
        <v>2.499999999999995</v>
      </c>
      <c r="B122" s="7">
        <f t="shared" si="3"/>
        <v>11.322739890090899</v>
      </c>
      <c r="C122">
        <f>IF($A122&lt;C$19/(2*PI()),COSH(SQRT(C$19^2-(2*PI()*'Freq res'!$A122)^2))/COSH(C$19),ABS(COS(SQRT((2*PI()*$A122)^2-C$19^2))/COSH(C$19)))</f>
        <v>0.12049590287527237</v>
      </c>
      <c r="D122">
        <f>C122*Imp!G$7</f>
        <v>0.09696533719022023</v>
      </c>
      <c r="E122">
        <f t="shared" si="4"/>
        <v>-20.267669759498688</v>
      </c>
    </row>
    <row r="123" spans="1:5" ht="12.75">
      <c r="A123">
        <f t="shared" si="5"/>
        <v>2.524999999999995</v>
      </c>
      <c r="B123" s="7">
        <f t="shared" si="3"/>
        <v>11.435967288991808</v>
      </c>
      <c r="C123">
        <f>IF($A123&lt;C$19/(2*PI()),COSH(SQRT(C$19^2-(2*PI()*'Freq res'!$A123)^2))/COSH(C$19),ABS(COS(SQRT((2*PI()*$A123)^2-C$19^2))/COSH(C$19)))</f>
        <v>0.12379240796634865</v>
      </c>
      <c r="D123">
        <f>C123*Imp!G$7</f>
        <v>0.09961809732627533</v>
      </c>
      <c r="E123">
        <f t="shared" si="4"/>
        <v>-20.03323514819611</v>
      </c>
    </row>
    <row r="124" spans="1:5" ht="12.75">
      <c r="A124">
        <f t="shared" si="5"/>
        <v>2.549999999999995</v>
      </c>
      <c r="B124" s="7">
        <f t="shared" si="3"/>
        <v>11.549194687892719</v>
      </c>
      <c r="C124">
        <f>IF($A124&lt;C$19/(2*PI()),COSH(SQRT(C$19^2-(2*PI()*'Freq res'!$A124)^2))/COSH(C$19),ABS(COS(SQRT((2*PI()*$A124)^2-C$19^2))/COSH(C$19)))</f>
        <v>0.12394422194324756</v>
      </c>
      <c r="D124">
        <f>C124*Imp!G$7</f>
        <v>0.09974026491130458</v>
      </c>
      <c r="E124">
        <f t="shared" si="4"/>
        <v>-20.022589652498496</v>
      </c>
    </row>
    <row r="125" spans="1:5" ht="12.75">
      <c r="A125">
        <f t="shared" si="5"/>
        <v>2.574999999999995</v>
      </c>
      <c r="B125" s="7">
        <f t="shared" si="3"/>
        <v>11.662422086793628</v>
      </c>
      <c r="C125">
        <f>IF($A125&lt;C$19/(2*PI()),COSH(SQRT(C$19^2-(2*PI()*'Freq res'!$A125)^2))/COSH(C$19),ABS(COS(SQRT((2*PI()*$A125)^2-C$19^2))/COSH(C$19)))</f>
        <v>0.12095038311783067</v>
      </c>
      <c r="D125">
        <f>C125*Imp!G$7</f>
        <v>0.09733106605663303</v>
      </c>
      <c r="E125">
        <f t="shared" si="4"/>
        <v>-20.234970396362236</v>
      </c>
    </row>
    <row r="126" spans="1:5" ht="12.75">
      <c r="A126">
        <f t="shared" si="5"/>
        <v>2.5999999999999948</v>
      </c>
      <c r="B126" s="7">
        <f t="shared" si="3"/>
        <v>11.775649485694537</v>
      </c>
      <c r="C126">
        <f>IF($A126&lt;C$19/(2*PI()),COSH(SQRT(C$19^2-(2*PI()*'Freq res'!$A126)^2))/COSH(C$19),ABS(COS(SQRT((2*PI()*$A126)^2-C$19^2))/COSH(C$19)))</f>
        <v>0.1148896071903097</v>
      </c>
      <c r="D126">
        <f>C126*Imp!G$7</f>
        <v>0.09245384477837293</v>
      </c>
      <c r="E126">
        <f t="shared" si="4"/>
        <v>-20.681500471856758</v>
      </c>
    </row>
    <row r="127" spans="1:5" ht="12.75">
      <c r="A127">
        <f t="shared" si="5"/>
        <v>2.6249999999999947</v>
      </c>
      <c r="B127" s="7">
        <f t="shared" si="3"/>
        <v>11.888876884595447</v>
      </c>
      <c r="C127">
        <f>IF($A127&lt;C$19/(2*PI()),COSH(SQRT(C$19^2-(2*PI()*'Freq res'!$A127)^2))/COSH(C$19),ABS(COS(SQRT((2*PI()*$A127)^2-C$19^2))/COSH(C$19)))</f>
        <v>0.10591813722643977</v>
      </c>
      <c r="D127">
        <f>C127*Imp!G$7</f>
        <v>0.08523433283331489</v>
      </c>
      <c r="E127">
        <f t="shared" si="4"/>
        <v>-21.38770867822754</v>
      </c>
    </row>
    <row r="128" spans="1:5" ht="12.75">
      <c r="A128">
        <f t="shared" si="5"/>
        <v>2.6499999999999946</v>
      </c>
      <c r="B128" s="7">
        <f t="shared" si="3"/>
        <v>12.002104283496353</v>
      </c>
      <c r="C128">
        <f>IF($A128&lt;C$19/(2*PI()),COSH(SQRT(C$19^2-(2*PI()*'Freq res'!$A128)^2))/COSH(C$19),ABS(COS(SQRT((2*PI()*$A128)^2-C$19^2))/COSH(C$19)))</f>
        <v>0.09426564486836322</v>
      </c>
      <c r="D128">
        <f>C128*Imp!G$7</f>
        <v>0.07585735134559639</v>
      </c>
      <c r="E128">
        <f t="shared" si="4"/>
        <v>-22.40004650608237</v>
      </c>
    </row>
    <row r="129" spans="1:5" ht="12.75">
      <c r="A129">
        <f t="shared" si="5"/>
        <v>2.6749999999999945</v>
      </c>
      <c r="B129" s="7">
        <f t="shared" si="3"/>
        <v>12.115331682397262</v>
      </c>
      <c r="C129">
        <f>IF($A129&lt;C$19/(2*PI()),COSH(SQRT(C$19^2-(2*PI()*'Freq res'!$A129)^2))/COSH(C$19),ABS(COS(SQRT((2*PI()*$A129)^2-C$19^2))/COSH(C$19)))</f>
        <v>0.08022929124129763</v>
      </c>
      <c r="D129">
        <f>C129*Imp!G$7</f>
        <v>0.06456203150573075</v>
      </c>
      <c r="E129">
        <f t="shared" si="4"/>
        <v>-23.80045625164044</v>
      </c>
    </row>
    <row r="130" spans="1:5" ht="12.75">
      <c r="A130">
        <f t="shared" si="5"/>
        <v>2.6999999999999944</v>
      </c>
      <c r="B130" s="7">
        <f t="shared" si="3"/>
        <v>12.22855908129817</v>
      </c>
      <c r="C130">
        <f>IF($A130&lt;C$19/(2*PI()),COSH(SQRT(C$19^2-(2*PI()*'Freq res'!$A130)^2))/COSH(C$19),ABS(COS(SQRT((2*PI()*$A130)^2-C$19^2))/COSH(C$19)))</f>
        <v>0.06416610178415788</v>
      </c>
      <c r="D130">
        <f>C130*Imp!G$7</f>
        <v>0.05163567845226453</v>
      </c>
      <c r="E130">
        <f t="shared" si="4"/>
        <v>-25.74100224634286</v>
      </c>
    </row>
    <row r="131" spans="1:5" ht="12.75">
      <c r="A131">
        <f t="shared" si="5"/>
        <v>2.7249999999999943</v>
      </c>
      <c r="B131" s="7">
        <f t="shared" si="3"/>
        <v>12.341786480199081</v>
      </c>
      <c r="C131">
        <f>IF($A131&lt;C$19/(2*PI()),COSH(SQRT(C$19^2-(2*PI()*'Freq res'!$A131)^2))/COSH(C$19),ABS(COS(SQRT((2*PI()*$A131)^2-C$19^2))/COSH(C$19)))</f>
        <v>0.046483851001234894</v>
      </c>
      <c r="D131">
        <f>C131*Imp!G$7</f>
        <v>0.037406436058662625</v>
      </c>
      <c r="E131">
        <f t="shared" si="4"/>
        <v>-28.541073354768074</v>
      </c>
    </row>
    <row r="132" spans="1:5" ht="12.75">
      <c r="A132">
        <f t="shared" si="5"/>
        <v>2.7499999999999942</v>
      </c>
      <c r="B132" s="7">
        <f t="shared" si="3"/>
        <v>12.455013879099988</v>
      </c>
      <c r="C132">
        <f>IF($A132&lt;C$19/(2*PI()),COSH(SQRT(C$19^2-(2*PI()*'Freq res'!$A132)^2))/COSH(C$19),ABS(COS(SQRT((2*PI()*$A132)^2-C$19^2))/COSH(C$19)))</f>
        <v>0.027630689877360552</v>
      </c>
      <c r="D132">
        <f>C132*Imp!G$7</f>
        <v>0.022234939917666598</v>
      </c>
      <c r="E132">
        <f t="shared" si="4"/>
        <v>-33.059280794920326</v>
      </c>
    </row>
    <row r="133" spans="1:5" ht="12.75">
      <c r="A133">
        <f t="shared" si="5"/>
        <v>2.774999999999994</v>
      </c>
      <c r="B133" s="7">
        <f t="shared" si="3"/>
        <v>12.568241278000897</v>
      </c>
      <c r="C133">
        <f>IF($A133&lt;C$19/(2*PI()),COSH(SQRT(C$19^2-(2*PI()*'Freq res'!$A133)^2))/COSH(C$19),ABS(COS(SQRT((2*PI()*$A133)^2-C$19^2))/COSH(C$19)))</f>
        <v>0.008083779521756132</v>
      </c>
      <c r="D133">
        <f>C133*Imp!G$7</f>
        <v>0.00650517061903636</v>
      </c>
      <c r="E133">
        <f t="shared" si="4"/>
        <v>-43.734826163648975</v>
      </c>
    </row>
    <row r="134" spans="1:5" ht="12.75">
      <c r="A134">
        <f t="shared" si="5"/>
        <v>2.799999999999994</v>
      </c>
      <c r="B134" s="7">
        <f t="shared" si="3"/>
        <v>12.681468676901805</v>
      </c>
      <c r="C134">
        <f>IF($A134&lt;C$19/(2*PI()),COSH(SQRT(C$19^2-(2*PI()*'Freq res'!$A134)^2))/COSH(C$19),ABS(COS(SQRT((2*PI()*$A134)^2-C$19^2))/COSH(C$19)))</f>
        <v>0.011662781242878145</v>
      </c>
      <c r="D134">
        <f>C134*Imp!G$7</f>
        <v>0.009385261148356692</v>
      </c>
      <c r="E134">
        <f t="shared" si="4"/>
        <v>-40.55107276940391</v>
      </c>
    </row>
    <row r="135" spans="1:5" ht="12.75">
      <c r="A135">
        <f t="shared" si="5"/>
        <v>2.824999999999994</v>
      </c>
      <c r="B135" s="7">
        <f t="shared" si="3"/>
        <v>12.794696075802714</v>
      </c>
      <c r="C135">
        <f>IF($A135&lt;C$19/(2*PI()),COSH(SQRT(C$19^2-(2*PI()*'Freq res'!$A135)^2))/COSH(C$19),ABS(COS(SQRT((2*PI()*$A135)^2-C$19^2))/COSH(C$19)))</f>
        <v>0.031110429730680962</v>
      </c>
      <c r="D135">
        <f>C135*Imp!G$7</f>
        <v>0.025035152540337467</v>
      </c>
      <c r="E135">
        <f t="shared" si="4"/>
        <v>-32.028995161614596</v>
      </c>
    </row>
    <row r="136" spans="1:5" ht="12.75">
      <c r="A136">
        <f t="shared" si="5"/>
        <v>2.849999999999994</v>
      </c>
      <c r="B136" s="7">
        <f t="shared" si="3"/>
        <v>12.907923474703622</v>
      </c>
      <c r="C136">
        <f>IF($A136&lt;C$19/(2*PI()),COSH(SQRT(C$19^2-(2*PI()*'Freq res'!$A136)^2))/COSH(C$19),ABS(COS(SQRT((2*PI()*$A136)^2-C$19^2))/COSH(C$19)))</f>
        <v>0.04976870081971671</v>
      </c>
      <c r="D136">
        <f>C136*Imp!G$7</f>
        <v>0.04004981697592108</v>
      </c>
      <c r="E136">
        <f t="shared" si="4"/>
        <v>-27.94798928524239</v>
      </c>
    </row>
    <row r="137" spans="1:5" ht="12.75">
      <c r="A137">
        <f t="shared" si="5"/>
        <v>2.874999999999994</v>
      </c>
      <c r="B137" s="7">
        <f t="shared" si="3"/>
        <v>13.021150873604531</v>
      </c>
      <c r="C137">
        <f>IF($A137&lt;C$19/(2*PI()),COSH(SQRT(C$19^2-(2*PI()*'Freq res'!$A137)^2))/COSH(C$19),ABS(COS(SQRT((2*PI()*$A137)^2-C$19^2))/COSH(C$19)))</f>
        <v>0.06716756070557964</v>
      </c>
      <c r="D137">
        <f>C137*Imp!G$7</f>
        <v>0.0540510093426394</v>
      </c>
      <c r="E137">
        <f t="shared" si="4"/>
        <v>-25.34392383334543</v>
      </c>
    </row>
    <row r="138" spans="1:5" ht="12.75">
      <c r="A138">
        <f t="shared" si="5"/>
        <v>2.8999999999999937</v>
      </c>
      <c r="B138" s="7">
        <f t="shared" si="3"/>
        <v>13.134378272505442</v>
      </c>
      <c r="C138">
        <f>IF($A138&lt;C$19/(2*PI()),COSH(SQRT(C$19^2-(2*PI()*'Freq res'!$A138)^2))/COSH(C$19),ABS(COS(SQRT((2*PI()*$A138)^2-C$19^2))/COSH(C$19)))</f>
        <v>0.08286920421534005</v>
      </c>
      <c r="D138">
        <f>C138*Imp!G$7</f>
        <v>0.06668641951870602</v>
      </c>
      <c r="E138">
        <f t="shared" si="4"/>
        <v>-23.51925199591014</v>
      </c>
    </row>
    <row r="139" spans="1:5" ht="12.75">
      <c r="A139">
        <f t="shared" si="5"/>
        <v>2.9249999999999936</v>
      </c>
      <c r="B139" s="7">
        <f t="shared" si="3"/>
        <v>13.24760567140635</v>
      </c>
      <c r="C139">
        <f>IF($A139&lt;C$19/(2*PI()),COSH(SQRT(C$19^2-(2*PI()*'Freq res'!$A139)^2))/COSH(C$19),ABS(COS(SQRT((2*PI()*$A139)^2-C$19^2))/COSH(C$19)))</f>
        <v>0.09647902108814743</v>
      </c>
      <c r="D139">
        <f>C139*Imp!G$7</f>
        <v>0.07763849714689677</v>
      </c>
      <c r="E139">
        <f t="shared" si="4"/>
        <v>-22.19845759733934</v>
      </c>
    </row>
    <row r="140" spans="1:5" ht="12.75">
      <c r="A140">
        <f t="shared" si="5"/>
        <v>2.9499999999999935</v>
      </c>
      <c r="B140" s="7">
        <f t="shared" si="3"/>
        <v>13.360833070307258</v>
      </c>
      <c r="C140">
        <f>IF($A140&lt;C$19/(2*PI()),COSH(SQRT(C$19^2-(2*PI()*'Freq res'!$A140)^2))/COSH(C$19),ABS(COS(SQRT((2*PI()*$A140)^2-C$19^2))/COSH(C$19)))</f>
        <v>0.10765545811587814</v>
      </c>
      <c r="D140">
        <f>C140*Imp!G$7</f>
        <v>0.08663238788607781</v>
      </c>
      <c r="E140">
        <f t="shared" si="4"/>
        <v>-21.24639429577735</v>
      </c>
    </row>
    <row r="141" spans="1:5" ht="12.75">
      <c r="A141">
        <f t="shared" si="5"/>
        <v>2.9749999999999934</v>
      </c>
      <c r="B141" s="7">
        <f t="shared" si="3"/>
        <v>13.474060469208167</v>
      </c>
      <c r="C141">
        <f>IF($A141&lt;C$19/(2*PI()),COSH(SQRT(C$19^2-(2*PI()*'Freq res'!$A141)^2))/COSH(C$19),ABS(COS(SQRT((2*PI()*$A141)^2-C$19^2))/COSH(C$19)))</f>
        <v>0.11611853228441156</v>
      </c>
      <c r="D141">
        <f>C141*Imp!G$7</f>
        <v>0.0934427840973675</v>
      </c>
      <c r="E141">
        <f t="shared" si="4"/>
        <v>-20.58908460752072</v>
      </c>
    </row>
    <row r="142" spans="1:5" ht="12.75">
      <c r="A142">
        <f t="shared" si="5"/>
        <v>2.9999999999999933</v>
      </c>
      <c r="B142" s="7">
        <f t="shared" si="3"/>
        <v>13.587287868109078</v>
      </c>
      <c r="C142">
        <f>IF($A142&lt;C$19/(2*PI()),COSH(SQRT(C$19^2-(2*PI()*'Freq res'!$A142)^2))/COSH(C$19),ABS(COS(SQRT((2*PI()*$A142)^2-C$19^2))/COSH(C$19)))</f>
        <v>0.1216567843425842</v>
      </c>
      <c r="D142">
        <f>C142*Imp!G$7</f>
        <v>0.09789952051288713</v>
      </c>
      <c r="E142">
        <f t="shared" si="4"/>
        <v>-20.184388705125645</v>
      </c>
    </row>
    <row r="143" spans="1:5" ht="12.75">
      <c r="A143">
        <f t="shared" si="5"/>
        <v>3.0249999999999932</v>
      </c>
      <c r="B143" s="7">
        <f t="shared" si="3"/>
        <v>13.700515267009987</v>
      </c>
      <c r="C143">
        <f>IF($A143&lt;C$19/(2*PI()),COSH(SQRT(C$19^2-(2*PI()*'Freq res'!$A143)^2))/COSH(C$19),ABS(COS(SQRT((2*PI()*$A143)^2-C$19^2))/COSH(C$19)))</f>
        <v>0.12413250168260992</v>
      </c>
      <c r="D143">
        <f>C143*Imp!G$7</f>
        <v>0.09989177718664108</v>
      </c>
      <c r="E143">
        <f t="shared" si="4"/>
        <v>-20.009405204338393</v>
      </c>
    </row>
    <row r="144" spans="1:5" ht="12.75">
      <c r="A144">
        <f t="shared" si="5"/>
        <v>3.049999999999993</v>
      </c>
      <c r="B144" s="7">
        <f t="shared" si="3"/>
        <v>13.813742665910894</v>
      </c>
      <c r="C144">
        <f>IF($A144&lt;C$19/(2*PI()),COSH(SQRT(C$19^2-(2*PI()*'Freq res'!$A144)^2))/COSH(C$19),ABS(COS(SQRT((2*PI()*$A144)^2-C$19^2))/COSH(C$19)))</f>
        <v>0.12348508304760368</v>
      </c>
      <c r="D144">
        <f>C144*Imp!G$7</f>
        <v>0.09937078713844338</v>
      </c>
      <c r="E144">
        <f t="shared" si="4"/>
        <v>-20.05482540043229</v>
      </c>
    </row>
    <row r="145" spans="1:5" ht="12.75">
      <c r="A145">
        <f t="shared" si="5"/>
        <v>3.074999999999993</v>
      </c>
      <c r="B145" s="7">
        <f t="shared" si="3"/>
        <v>13.926970064811803</v>
      </c>
      <c r="C145">
        <f>IF($A145&lt;C$19/(2*PI()),COSH(SQRT(C$19^2-(2*PI()*'Freq res'!$A145)^2))/COSH(C$19),ABS(COS(SQRT((2*PI()*$A145)^2-C$19^2))/COSH(C$19)))</f>
        <v>0.11973246429249434</v>
      </c>
      <c r="D145">
        <f>C145*Imp!G$7</f>
        <v>0.09635098369075128</v>
      </c>
      <c r="E145">
        <f t="shared" si="4"/>
        <v>-20.32287694154381</v>
      </c>
    </row>
    <row r="146" spans="1:5" ht="12.75">
      <c r="A146">
        <f t="shared" si="5"/>
        <v>3.099999999999993</v>
      </c>
      <c r="B146" s="7">
        <f t="shared" si="3"/>
        <v>14.040197463712712</v>
      </c>
      <c r="C146">
        <f>IF($A146&lt;C$19/(2*PI()),COSH(SQRT(C$19^2-(2*PI()*'Freq res'!$A146)^2))/COSH(C$19),ABS(COS(SQRT((2*PI()*$A146)^2-C$19^2))/COSH(C$19)))</f>
        <v>0.11297057304391889</v>
      </c>
      <c r="D146">
        <f>C146*Imp!G$7</f>
        <v>0.09090956162314442</v>
      </c>
      <c r="E146">
        <f t="shared" si="4"/>
        <v>-20.827808729007415</v>
      </c>
    </row>
    <row r="147" spans="1:5" ht="12.75">
      <c r="A147">
        <f t="shared" si="5"/>
        <v>3.124999999999993</v>
      </c>
      <c r="B147" s="7">
        <f t="shared" si="3"/>
        <v>14.15342486261362</v>
      </c>
      <c r="C147">
        <f>IF($A147&lt;C$19/(2*PI()),COSH(SQRT(C$19^2-(2*PI()*'Freq res'!$A147)^2))/COSH(C$19),ABS(COS(SQRT((2*PI()*$A147)^2-C$19^2))/COSH(C$19)))</f>
        <v>0.1033708294180624</v>
      </c>
      <c r="D147">
        <f>C147*Imp!G$7</f>
        <v>0.08318446595259392</v>
      </c>
      <c r="E147">
        <f t="shared" si="4"/>
        <v>-21.599155344604988</v>
      </c>
    </row>
    <row r="148" spans="1:5" ht="12.75">
      <c r="A148">
        <f t="shared" si="5"/>
        <v>3.149999999999993</v>
      </c>
      <c r="B148" s="7">
        <f t="shared" si="3"/>
        <v>14.26665226151453</v>
      </c>
      <c r="C148">
        <f>IF($A148&lt;C$19/(2*PI()),COSH(SQRT(C$19^2-(2*PI()*'Freq res'!$A148)^2))/COSH(C$19),ABS(COS(SQRT((2*PI()*$A148)^2-C$19^2))/COSH(C$19)))</f>
        <v>0.0911757587338453</v>
      </c>
      <c r="D148">
        <f>C148*Imp!G$7</f>
        <v>0.07337086140059758</v>
      </c>
      <c r="E148">
        <f t="shared" si="4"/>
        <v>-22.68952764240252</v>
      </c>
    </row>
    <row r="149" spans="1:5" ht="12.75">
      <c r="A149">
        <f t="shared" si="5"/>
        <v>3.1749999999999927</v>
      </c>
      <c r="B149" s="7">
        <f t="shared" si="3"/>
        <v>14.37987966041544</v>
      </c>
      <c r="C149">
        <f>IF($A149&lt;C$19/(2*PI()),COSH(SQRT(C$19^2-(2*PI()*'Freq res'!$A149)^2))/COSH(C$19),ABS(COS(SQRT((2*PI()*$A149)^2-C$19^2))/COSH(C$19)))</f>
        <v>0.0766928291895935</v>
      </c>
      <c r="D149">
        <f>C149*Imp!G$7</f>
        <v>0.0617161734547822</v>
      </c>
      <c r="E149">
        <f t="shared" si="4"/>
        <v>-24.19202018069074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14.49310705931635</v>
      </c>
      <c r="C150">
        <f>IF($A150&lt;C$19/(2*PI()),COSH(SQRT(C$19^2-(2*PI()*'Freq res'!$A150)^2))/COSH(C$19),ABS(COS(SQRT((2*PI()*$A150)^2-C$19^2))/COSH(C$19)))</f>
        <v>0.06028667158776468</v>
      </c>
      <c r="D150">
        <f>C150*Imp!G$7</f>
        <v>0.04851382743390609</v>
      </c>
      <c r="E150">
        <f t="shared" si="4"/>
        <v>-26.28268921873262</v>
      </c>
    </row>
    <row r="151" spans="1:5" ht="12.75">
      <c r="A151">
        <f t="shared" si="5"/>
        <v>3.2249999999999925</v>
      </c>
      <c r="B151" s="7">
        <f t="shared" si="6"/>
        <v>14.606334458217253</v>
      </c>
      <c r="C151">
        <f>IF($A151&lt;C$19/(2*PI()),COSH(SQRT(C$19^2-(2*PI()*'Freq res'!$A151)^2))/COSH(C$19),ABS(COS(SQRT((2*PI()*$A151)^2-C$19^2))/COSH(C$19)))</f>
        <v>0.04236987830295411</v>
      </c>
      <c r="D151">
        <f>C151*Imp!G$7</f>
        <v>0.03409584424299667</v>
      </c>
      <c r="E151">
        <f aca="true" t="shared" si="7" ref="E151:E214">20*LOG(D151)</f>
        <v>-29.34597103148154</v>
      </c>
    </row>
    <row r="152" spans="1:5" ht="12.75">
      <c r="A152">
        <f aca="true" t="shared" si="8" ref="A152:A215">0.025+A151</f>
        <v>3.2499999999999925</v>
      </c>
      <c r="B152" s="7">
        <f t="shared" si="6"/>
        <v>14.719561857118165</v>
      </c>
      <c r="C152">
        <f>IF($A152&lt;C$19/(2*PI()),COSH(SQRT(C$19^2-(2*PI()*'Freq res'!$A152)^2))/COSH(C$19),ABS(COS(SQRT((2*PI()*$A152)^2-C$19^2))/COSH(C$19)))</f>
        <v>0.023392613803619552</v>
      </c>
      <c r="D152">
        <f>C152*Imp!G$7</f>
        <v>0.018824479763237284</v>
      </c>
      <c r="E152">
        <f t="shared" si="7"/>
        <v>-34.50554034406163</v>
      </c>
    </row>
    <row r="153" spans="1:5" ht="12.75">
      <c r="A153">
        <f t="shared" si="8"/>
        <v>3.2749999999999924</v>
      </c>
      <c r="B153" s="7">
        <f t="shared" si="6"/>
        <v>14.832789256019073</v>
      </c>
      <c r="C153">
        <f>IF($A153&lt;C$19/(2*PI()),COSH(SQRT(C$19^2-(2*PI()*'Freq res'!$A153)^2))/COSH(C$19),ABS(COS(SQRT((2*PI()*$A153)^2-C$19^2))/COSH(C$19)))</f>
        <v>0.003831298294460975</v>
      </c>
      <c r="D153">
        <f>C153*Imp!G$7</f>
        <v>0.0030831183644748003</v>
      </c>
      <c r="E153">
        <f t="shared" si="7"/>
        <v>-50.22019603773388</v>
      </c>
    </row>
    <row r="154" spans="1:5" ht="12.75">
      <c r="A154">
        <f t="shared" si="8"/>
        <v>3.2999999999999923</v>
      </c>
      <c r="B154" s="7">
        <f t="shared" si="6"/>
        <v>14.946016654919982</v>
      </c>
      <c r="C154">
        <f>IF($A154&lt;C$19/(2*PI()),COSH(SQRT(C$19^2-(2*PI()*'Freq res'!$A154)^2))/COSH(C$19),ABS(COS(SQRT((2*PI()*$A154)^2-C$19^2))/COSH(C$19)))</f>
        <v>0.015823351271825145</v>
      </c>
      <c r="D154">
        <f>C154*Imp!G$7</f>
        <v>0.012733350719318864</v>
      </c>
      <c r="E154">
        <f t="shared" si="7"/>
        <v>-37.90114597652699</v>
      </c>
    </row>
    <row r="155" spans="1:5" ht="12.75">
      <c r="A155">
        <f t="shared" si="8"/>
        <v>3.324999999999992</v>
      </c>
      <c r="B155" s="7">
        <f t="shared" si="6"/>
        <v>15.05924405382089</v>
      </c>
      <c r="C155">
        <f>IF($A155&lt;C$19/(2*PI()),COSH(SQRT(C$19^2-(2*PI()*'Freq res'!$A155)^2))/COSH(C$19),ABS(COS(SQRT((2*PI()*$A155)^2-C$19^2))/COSH(C$19)))</f>
        <v>0.03507862300875815</v>
      </c>
      <c r="D155">
        <f>C155*Imp!G$7</f>
        <v>0.028228432893139258</v>
      </c>
      <c r="E155">
        <f t="shared" si="7"/>
        <v>-30.986264622504937</v>
      </c>
    </row>
    <row r="156" spans="1:5" ht="12.75">
      <c r="A156">
        <f t="shared" si="8"/>
        <v>3.349999999999992</v>
      </c>
      <c r="B156" s="7">
        <f t="shared" si="6"/>
        <v>15.172471452721801</v>
      </c>
      <c r="C156">
        <f>IF($A156&lt;C$19/(2*PI()),COSH(SQRT(C$19^2-(2*PI()*'Freq res'!$A156)^2))/COSH(C$19),ABS(COS(SQRT((2*PI()*$A156)^2-C$19^2))/COSH(C$19)))</f>
        <v>0.053452146874448526</v>
      </c>
      <c r="D156">
        <f>C156*Imp!G$7</f>
        <v>0.04301395584036668</v>
      </c>
      <c r="E156">
        <f t="shared" si="7"/>
        <v>-27.327812301840293</v>
      </c>
    </row>
    <row r="157" spans="1:5" ht="12.75">
      <c r="A157">
        <f t="shared" si="8"/>
        <v>3.374999999999992</v>
      </c>
      <c r="B157" s="7">
        <f t="shared" si="6"/>
        <v>15.285698851622708</v>
      </c>
      <c r="C157">
        <f>IF($A157&lt;C$19/(2*PI()),COSH(SQRT(C$19^2-(2*PI()*'Freq res'!$A157)^2))/COSH(C$19),ABS(COS(SQRT((2*PI()*$A157)^2-C$19^2))/COSH(C$19)))</f>
        <v>0.0704839581800022</v>
      </c>
      <c r="D157">
        <f>C157*Imp!G$7</f>
        <v>0.05671977725665759</v>
      </c>
      <c r="E157">
        <f t="shared" si="7"/>
        <v>-24.925309666652986</v>
      </c>
    </row>
    <row r="158" spans="1:5" ht="12.75">
      <c r="A158">
        <f t="shared" si="8"/>
        <v>3.399999999999992</v>
      </c>
      <c r="B158" s="7">
        <f t="shared" si="6"/>
        <v>15.398926250523617</v>
      </c>
      <c r="C158">
        <f>IF($A158&lt;C$19/(2*PI()),COSH(SQRT(C$19^2-(2*PI()*'Freq res'!$A158)^2))/COSH(C$19),ABS(COS(SQRT((2*PI()*$A158)^2-C$19^2))/COSH(C$19)))</f>
        <v>0.08574798690098347</v>
      </c>
      <c r="D158">
        <f>C158*Imp!G$7</f>
        <v>0.0690030305166727</v>
      </c>
      <c r="E158">
        <f t="shared" si="7"/>
        <v>-23.222636704742893</v>
      </c>
    </row>
    <row r="159" spans="1:5" ht="12.75">
      <c r="A159">
        <f t="shared" si="8"/>
        <v>3.424999999999992</v>
      </c>
      <c r="B159" s="7">
        <f t="shared" si="6"/>
        <v>15.512153649424528</v>
      </c>
      <c r="C159">
        <f>IF($A159&lt;C$19/(2*PI()),COSH(SQRT(C$19^2-(2*PI()*'Freq res'!$A159)^2))/COSH(C$19),ABS(COS(SQRT((2*PI()*$A159)^2-C$19^2))/COSH(C$19)))</f>
        <v>0.09886268665558519</v>
      </c>
      <c r="D159">
        <f>C159*Imp!G$7</f>
        <v>0.0795566780142958</v>
      </c>
      <c r="E159">
        <f t="shared" si="7"/>
        <v>-21.986467193249965</v>
      </c>
    </row>
    <row r="160" spans="1:5" ht="12.75">
      <c r="A160">
        <f t="shared" si="8"/>
        <v>3.4499999999999917</v>
      </c>
      <c r="B160" s="7">
        <f t="shared" si="6"/>
        <v>15.625381048325435</v>
      </c>
      <c r="C160">
        <f>IF($A160&lt;C$19/(2*PI()),COSH(SQRT(C$19^2-(2*PI()*'Freq res'!$A160)^2))/COSH(C$19),ABS(COS(SQRT((2*PI()*$A160)^2-C$19^2))/COSH(C$19)))</f>
        <v>0.10950053910578897</v>
      </c>
      <c r="D160">
        <f>C160*Imp!G$7</f>
        <v>0.08811715953441478</v>
      </c>
      <c r="E160">
        <f t="shared" si="7"/>
        <v>-21.098790216447206</v>
      </c>
    </row>
    <row r="161" spans="1:5" ht="12.75">
      <c r="A161">
        <f t="shared" si="8"/>
        <v>3.4749999999999917</v>
      </c>
      <c r="B161" s="7">
        <f t="shared" si="6"/>
        <v>15.738608447226344</v>
      </c>
      <c r="C161">
        <f>IF($A161&lt;C$19/(2*PI()),COSH(SQRT(C$19^2-(2*PI()*'Freq res'!$A161)^2))/COSH(C$19),ABS(COS(SQRT((2*PI()*$A161)^2-C$19^2))/COSH(C$19)))</f>
        <v>0.11739619797513798</v>
      </c>
      <c r="D161">
        <f>C161*Imp!G$7</f>
        <v>0.09447094589840321</v>
      </c>
      <c r="E161">
        <f t="shared" si="7"/>
        <v>-20.494034724229664</v>
      </c>
    </row>
    <row r="162" spans="1:5" ht="12.75">
      <c r="A162">
        <f t="shared" si="8"/>
        <v>3.4999999999999916</v>
      </c>
      <c r="B162" s="7">
        <f t="shared" si="6"/>
        <v>15.851835846127251</v>
      </c>
      <c r="C162">
        <f>IF($A162&lt;C$19/(2*PI()),COSH(SQRT(C$19^2-(2*PI()*'Freq res'!$A162)^2))/COSH(C$19),ABS(COS(SQRT((2*PI()*$A162)^2-C$19^2))/COSH(C$19)))</f>
        <v>0.12235307114020037</v>
      </c>
      <c r="D162">
        <f>C162*Imp!G$7</f>
        <v>0.09845983569789253</v>
      </c>
      <c r="E162">
        <f t="shared" si="7"/>
        <v>-20.13481786558949</v>
      </c>
    </row>
    <row r="163" spans="1:5" ht="12.75">
      <c r="A163">
        <f t="shared" si="8"/>
        <v>3.5249999999999915</v>
      </c>
      <c r="B163" s="7">
        <f t="shared" si="6"/>
        <v>15.965063245028162</v>
      </c>
      <c r="C163">
        <f>IF($A163&lt;C$19/(2*PI()),COSH(SQRT(C$19^2-(2*PI()*'Freq res'!$A163)^2))/COSH(C$19),ABS(COS(SQRT((2*PI()*$A163)^2-C$19^2))/COSH(C$19)))</f>
        <v>0.12424817848018127</v>
      </c>
      <c r="D163">
        <f>C163*Imp!G$7</f>
        <v>0.09998486449844123</v>
      </c>
      <c r="E163">
        <f t="shared" si="7"/>
        <v>-20.001314752461262</v>
      </c>
    </row>
    <row r="164" spans="1:5" ht="12.75">
      <c r="A164">
        <f t="shared" si="8"/>
        <v>3.5499999999999914</v>
      </c>
      <c r="B164" s="7">
        <f t="shared" si="6"/>
        <v>16.07829064392907</v>
      </c>
      <c r="C164">
        <f>IF($A164&lt;C$19/(2*PI()),COSH(SQRT(C$19^2-(2*PI()*'Freq res'!$A164)^2))/COSH(C$19),ABS(COS(SQRT((2*PI()*$A164)^2-C$19^2))/COSH(C$19)))</f>
        <v>0.12303516637667686</v>
      </c>
      <c r="D164">
        <f>C164*Imp!G$7</f>
        <v>0.0990087306646305</v>
      </c>
      <c r="E164">
        <f t="shared" si="7"/>
        <v>-20.086530145970034</v>
      </c>
    </row>
    <row r="165" spans="1:5" ht="12.75">
      <c r="A165">
        <f t="shared" si="8"/>
        <v>3.5749999999999913</v>
      </c>
      <c r="B165" s="7">
        <f t="shared" si="6"/>
        <v>16.19151804282998</v>
      </c>
      <c r="C165">
        <f>IF($A165&lt;C$19/(2*PI()),COSH(SQRT(C$19^2-(2*PI()*'Freq res'!$A165)^2))/COSH(C$19),ABS(COS(SQRT((2*PI()*$A165)^2-C$19^2))/COSH(C$19)))</f>
        <v>0.11874540586224744</v>
      </c>
      <c r="D165">
        <f>C165*Imp!G$7</f>
        <v>0.09555667906103775</v>
      </c>
      <c r="E165">
        <f t="shared" si="7"/>
        <v>-20.394779039164774</v>
      </c>
    </row>
    <row r="166" spans="1:5" ht="12.75">
      <c r="A166">
        <f t="shared" si="8"/>
        <v>3.599999999999991</v>
      </c>
      <c r="B166" s="7">
        <f t="shared" si="6"/>
        <v>16.30474544173089</v>
      </c>
      <c r="C166">
        <f>IF($A166&lt;C$19/(2*PI()),COSH(SQRT(C$19^2-(2*PI()*'Freq res'!$A166)^2))/COSH(C$19),ABS(COS(SQRT((2*PI()*$A166)^2-C$19^2))/COSH(C$19)))</f>
        <v>0.11148714927126131</v>
      </c>
      <c r="D166">
        <f>C166*Imp!G$7</f>
        <v>0.08971582239318386</v>
      </c>
      <c r="E166">
        <f t="shared" si="7"/>
        <v>-20.942619149803857</v>
      </c>
    </row>
    <row r="167" spans="1:5" ht="12.75">
      <c r="A167">
        <f t="shared" si="8"/>
        <v>3.624999999999991</v>
      </c>
      <c r="B167" s="7">
        <f t="shared" si="6"/>
        <v>16.417972840631798</v>
      </c>
      <c r="C167">
        <f>IF($A167&lt;C$19/(2*PI()),COSH(SQRT(C$19^2-(2*PI()*'Freq res'!$A167)^2))/COSH(C$19),ABS(COS(SQRT((2*PI()*$A167)^2-C$19^2))/COSH(C$19)))</f>
        <v>0.10144276865675195</v>
      </c>
      <c r="D167">
        <f>C167*Imp!G$7</f>
        <v>0.08163291890922912</v>
      </c>
      <c r="E167">
        <f t="shared" si="7"/>
        <v>-21.762693487258336</v>
      </c>
    </row>
    <row r="168" spans="1:5" ht="12.75">
      <c r="A168">
        <f t="shared" si="8"/>
        <v>3.649999999999991</v>
      </c>
      <c r="B168" s="7">
        <f t="shared" si="6"/>
        <v>16.531200239532705</v>
      </c>
      <c r="C168">
        <f>IF($A168&lt;C$19/(2*PI()),COSH(SQRT(C$19^2-(2*PI()*'Freq res'!$A168)^2))/COSH(C$19),ABS(COS(SQRT((2*PI()*$A168)^2-C$19^2))/COSH(C$19)))</f>
        <v>0.08886414699848319</v>
      </c>
      <c r="D168">
        <f>C168*Imp!G$7</f>
        <v>0.0715106636177379</v>
      </c>
      <c r="E168">
        <f t="shared" si="7"/>
        <v>-22.912583833901003</v>
      </c>
    </row>
    <row r="169" spans="1:5" ht="12.75">
      <c r="A169">
        <f t="shared" si="8"/>
        <v>3.674999999999991</v>
      </c>
      <c r="B169" s="7">
        <f t="shared" si="6"/>
        <v>16.644427638433616</v>
      </c>
      <c r="C169">
        <f>IF($A169&lt;C$19/(2*PI()),COSH(SQRT(C$19^2-(2*PI()*'Freq res'!$A169)^2))/COSH(C$19),ABS(COS(SQRT((2*PI()*$A169)^2-C$19^2))/COSH(C$19)))</f>
        <v>0.07406633915372199</v>
      </c>
      <c r="D169">
        <f>C169*Imp!G$7</f>
        <v>0.05960258713460119</v>
      </c>
      <c r="E169">
        <f t="shared" si="7"/>
        <v>-24.494697773686667</v>
      </c>
    </row>
    <row r="170" spans="1:5" ht="12.75">
      <c r="A170">
        <f t="shared" si="8"/>
        <v>3.699999999999991</v>
      </c>
      <c r="B170" s="7">
        <f t="shared" si="6"/>
        <v>16.757655037334526</v>
      </c>
      <c r="C170">
        <f>IF($A170&lt;C$19/(2*PI()),COSH(SQRT(C$19^2-(2*PI()*'Freq res'!$A170)^2))/COSH(C$19),ABS(COS(SQRT((2*PI()*$A170)^2-C$19^2))/COSH(C$19)))</f>
        <v>0.0574196624545635</v>
      </c>
      <c r="D170">
        <f>C170*Imp!G$7</f>
        <v>0.04620669083677168</v>
      </c>
      <c r="E170">
        <f t="shared" si="7"/>
        <v>-26.70590266069729</v>
      </c>
    </row>
    <row r="171" spans="1:5" ht="12.75">
      <c r="A171">
        <f t="shared" si="8"/>
        <v>3.7249999999999908</v>
      </c>
      <c r="B171" s="7">
        <f t="shared" si="6"/>
        <v>16.870882436235433</v>
      </c>
      <c r="C171">
        <f>IF($A171&lt;C$19/(2*PI()),COSH(SQRT(C$19^2-(2*PI()*'Freq res'!$A171)^2))/COSH(C$19),ABS(COS(SQRT((2*PI()*$A171)^2-C$19^2))/COSH(C$19)))</f>
        <v>0.03934041577084119</v>
      </c>
      <c r="D171">
        <f>C171*Imp!G$7</f>
        <v>0.0316579783162561</v>
      </c>
      <c r="E171">
        <f t="shared" si="7"/>
        <v>-29.99033645411529</v>
      </c>
    </row>
    <row r="172" spans="1:5" ht="12.75">
      <c r="A172">
        <f t="shared" si="8"/>
        <v>3.7499999999999907</v>
      </c>
      <c r="B172" s="7">
        <f t="shared" si="6"/>
        <v>16.98410983513634</v>
      </c>
      <c r="C172">
        <f>IF($A172&lt;C$19/(2*PI()),COSH(SQRT(C$19^2-(2*PI()*'Freq res'!$A172)^2))/COSH(C$19),ABS(COS(SQRT((2*PI()*$A172)^2-C$19^2))/COSH(C$19)))</f>
        <v>0.020280459774339184</v>
      </c>
      <c r="D172">
        <f>C172*Imp!G$7</f>
        <v>0.0163200704212081</v>
      </c>
      <c r="E172">
        <f t="shared" si="7"/>
        <v>-35.74555943189303</v>
      </c>
    </row>
    <row r="173" spans="1:5" ht="12.75">
      <c r="A173">
        <f t="shared" si="8"/>
        <v>3.7749999999999906</v>
      </c>
      <c r="B173" s="7">
        <f t="shared" si="6"/>
        <v>17.09733723403725</v>
      </c>
      <c r="C173">
        <f>IF($A173&lt;C$19/(2*PI()),COSH(SQRT(C$19^2-(2*PI()*'Freq res'!$A173)^2))/COSH(C$19),ABS(COS(SQRT((2*PI()*$A173)^2-C$19^2))/COSH(C$19)))</f>
        <v>0.0007159192225122488</v>
      </c>
      <c r="D173">
        <f>C173*Imp!G$7</f>
        <v>0.0005761137694757789</v>
      </c>
      <c r="E173">
        <f t="shared" si="7"/>
        <v>-64.78983489484852</v>
      </c>
    </row>
    <row r="174" spans="1:5" ht="12.75">
      <c r="A174">
        <f t="shared" si="8"/>
        <v>3.7999999999999905</v>
      </c>
      <c r="B174" s="7">
        <f t="shared" si="6"/>
        <v>17.21056463293816</v>
      </c>
      <c r="C174">
        <f>IF($A174&lt;C$19/(2*PI()),COSH(SQRT(C$19^2-(2*PI()*'Freq res'!$A174)^2))/COSH(C$19),ABS(COS(SQRT((2*PI()*$A174)^2-C$19^2))/COSH(C$19)))</f>
        <v>0.018864710361592586</v>
      </c>
      <c r="D174">
        <f>C174*Imp!G$7</f>
        <v>0.015180790031517757</v>
      </c>
      <c r="E174">
        <f t="shared" si="7"/>
        <v>-36.37411253007474</v>
      </c>
    </row>
    <row r="175" spans="1:5" ht="12.75">
      <c r="A175">
        <f t="shared" si="8"/>
        <v>3.8249999999999904</v>
      </c>
      <c r="B175" s="7">
        <f t="shared" si="6"/>
        <v>17.323792031839066</v>
      </c>
      <c r="C175">
        <f>IF($A175&lt;C$19/(2*PI()),COSH(SQRT(C$19^2-(2*PI()*'Freq res'!$A175)^2))/COSH(C$19),ABS(COS(SQRT((2*PI()*$A175)^2-C$19^2))/COSH(C$19)))</f>
        <v>0.03797275472858303</v>
      </c>
      <c r="D175">
        <f>C175*Imp!G$7</f>
        <v>0.030557395549871393</v>
      </c>
      <c r="E175">
        <f t="shared" si="7"/>
        <v>-30.297673281063364</v>
      </c>
    </row>
    <row r="176" spans="1:5" ht="12.75">
      <c r="A176">
        <f t="shared" si="8"/>
        <v>3.8499999999999903</v>
      </c>
      <c r="B176" s="7">
        <f t="shared" si="6"/>
        <v>17.437019430739976</v>
      </c>
      <c r="C176">
        <f>IF($A176&lt;C$19/(2*PI()),COSH(SQRT(C$19^2-(2*PI()*'Freq res'!$A176)^2))/COSH(C$19),ABS(COS(SQRT((2*PI()*$A176)^2-C$19^2))/COSH(C$19)))</f>
        <v>0.05613154767023945</v>
      </c>
      <c r="D176">
        <f>C176*Imp!G$7</f>
        <v>0.04517012045204268</v>
      </c>
      <c r="E176">
        <f t="shared" si="7"/>
        <v>-26.902975026678813</v>
      </c>
    </row>
    <row r="177" spans="1:5" ht="12.75">
      <c r="A177">
        <f t="shared" si="8"/>
        <v>3.8749999999999902</v>
      </c>
      <c r="B177" s="7">
        <f t="shared" si="6"/>
        <v>17.550246829640887</v>
      </c>
      <c r="C177">
        <f>IF($A177&lt;C$19/(2*PI()),COSH(SQRT(C$19^2-(2*PI()*'Freq res'!$A177)^2))/COSH(C$19),ABS(COS(SQRT((2*PI()*$A177)^2-C$19^2))/COSH(C$19)))</f>
        <v>0.07288830898637572</v>
      </c>
      <c r="D177">
        <f>C177*Imp!G$7</f>
        <v>0.058654603927942105</v>
      </c>
      <c r="E177">
        <f t="shared" si="7"/>
        <v>-24.63395786976622</v>
      </c>
    </row>
    <row r="178" spans="1:5" ht="12.75">
      <c r="A178">
        <f t="shared" si="8"/>
        <v>3.89999999999999</v>
      </c>
      <c r="B178" s="7">
        <f t="shared" si="6"/>
        <v>17.663474228541798</v>
      </c>
      <c r="C178">
        <f>IF($A178&lt;C$19/(2*PI()),COSH(SQRT(C$19^2-(2*PI()*'Freq res'!$A178)^2))/COSH(C$19),ABS(COS(SQRT((2*PI()*$A178)^2-C$19^2))/COSH(C$19)))</f>
        <v>0.08782541813107235</v>
      </c>
      <c r="D178">
        <f>C178*Imp!G$7</f>
        <v>0.07067477880776253</v>
      </c>
      <c r="E178">
        <f t="shared" si="7"/>
        <v>-23.014710841124995</v>
      </c>
    </row>
    <row r="179" spans="1:5" ht="12.75">
      <c r="A179">
        <f t="shared" si="8"/>
        <v>3.92499999999999</v>
      </c>
      <c r="B179" s="7">
        <f t="shared" si="6"/>
        <v>17.776701627442705</v>
      </c>
      <c r="C179">
        <f>IF($A179&lt;C$19/(2*PI()),COSH(SQRT(C$19^2-(2*PI()*'Freq res'!$A179)^2))/COSH(C$19),ABS(COS(SQRT((2*PI()*$A179)^2-C$19^2))/COSH(C$19)))</f>
        <v>0.10057080336554515</v>
      </c>
      <c r="D179">
        <f>C179*Imp!G$7</f>
        <v>0.08093123191023169</v>
      </c>
      <c r="E179">
        <f t="shared" si="7"/>
        <v>-21.837676977211625</v>
      </c>
    </row>
    <row r="180" spans="1:5" ht="12.75">
      <c r="A180">
        <f t="shared" si="8"/>
        <v>3.94999999999999</v>
      </c>
      <c r="B180" s="7">
        <f t="shared" si="6"/>
        <v>17.88992902634361</v>
      </c>
      <c r="C180">
        <f>IF($A180&lt;C$19/(2*PI()),COSH(SQRT(C$19^2-(2*PI()*'Freq res'!$A180)^2))/COSH(C$19),ABS(COS(SQRT((2*PI()*$A180)^2-C$19^2))/COSH(C$19)))</f>
        <v>0.1108071885399705</v>
      </c>
      <c r="D180">
        <f>C180*Imp!G$7</f>
        <v>0.08916864510323094</v>
      </c>
      <c r="E180">
        <f t="shared" si="7"/>
        <v>-20.995756646227623</v>
      </c>
    </row>
    <row r="181" spans="1:5" ht="12.75">
      <c r="A181">
        <f t="shared" si="8"/>
        <v>3.97499999999999</v>
      </c>
      <c r="B181" s="7">
        <f t="shared" si="6"/>
        <v>18.003156425244523</v>
      </c>
      <c r="C181">
        <f>IF($A181&lt;C$19/(2*PI()),COSH(SQRT(C$19^2-(2*PI()*'Freq res'!$A181)^2))/COSH(C$19),ABS(COS(SQRT((2*PI()*$A181)^2-C$19^2))/COSH(C$19)))</f>
        <v>0.11827996830707448</v>
      </c>
      <c r="D181">
        <f>C181*Imp!G$7</f>
        <v>0.09518213263745474</v>
      </c>
      <c r="E181">
        <f t="shared" si="7"/>
        <v>-20.428891373745365</v>
      </c>
    </row>
    <row r="182" spans="1:5" ht="12.75">
      <c r="A182">
        <f t="shared" si="8"/>
        <v>3.99999999999999</v>
      </c>
      <c r="B182" s="7">
        <f t="shared" si="6"/>
        <v>18.11638382414543</v>
      </c>
      <c r="C182">
        <f>IF($A182&lt;C$19/(2*PI()),COSH(SQRT(C$19^2-(2*PI()*'Freq res'!$A182)^2))/COSH(C$19),ABS(COS(SQRT((2*PI()*$A182)^2-C$19^2))/COSH(C$19)))</f>
        <v>0.12280351691607637</v>
      </c>
      <c r="D182">
        <f>C182*Imp!G$7</f>
        <v>0.09882231795248783</v>
      </c>
      <c r="E182">
        <f t="shared" si="7"/>
        <v>-20.102899272407342</v>
      </c>
    </row>
    <row r="183" spans="1:5" ht="12.75">
      <c r="A183">
        <f t="shared" si="8"/>
        <v>4.02499999999999</v>
      </c>
      <c r="B183" s="7">
        <f t="shared" si="6"/>
        <v>18.22961122304634</v>
      </c>
      <c r="C183">
        <f>IF($A183&lt;C$19/(2*PI()),COSH(SQRT(C$19^2-(2*PI()*'Freq res'!$A183)^2))/COSH(C$19),ABS(COS(SQRT((2*PI()*$A183)^2-C$19^2))/COSH(C$19)))</f>
        <v>0.12426577488688989</v>
      </c>
      <c r="D183">
        <f>C183*Imp!G$7</f>
        <v>0.09999902466048095</v>
      </c>
      <c r="E183">
        <f t="shared" si="7"/>
        <v>-20.00008471732736</v>
      </c>
    </row>
    <row r="184" spans="1:5" ht="12.75">
      <c r="A184">
        <f t="shared" si="8"/>
        <v>4.04999999999999</v>
      </c>
      <c r="B184" s="7">
        <f t="shared" si="6"/>
        <v>18.34283862194725</v>
      </c>
      <c r="C184">
        <f>IF($A184&lt;C$19/(2*PI()),COSH(SQRT(C$19^2-(2*PI()*'Freq res'!$A184)^2))/COSH(C$19),ABS(COS(SQRT((2*PI()*$A184)^2-C$19^2))/COSH(C$19)))</f>
        <v>0.12263100084339011</v>
      </c>
      <c r="D184">
        <f>C184*Imp!G$7</f>
        <v>0.09868349099854509</v>
      </c>
      <c r="E184">
        <f t="shared" si="7"/>
        <v>-20.115109908699292</v>
      </c>
    </row>
    <row r="185" spans="1:5" ht="12.75">
      <c r="A185">
        <f t="shared" si="8"/>
        <v>4.07499999999999</v>
      </c>
      <c r="B185" s="7">
        <f t="shared" si="6"/>
        <v>18.456066020848162</v>
      </c>
      <c r="C185">
        <f>IF($A185&lt;C$19/(2*PI()),COSH(SQRT(C$19^2-(2*PI()*'Freq res'!$A185)^2))/COSH(C$19),ABS(COS(SQRT((2*PI()*$A185)^2-C$19^2))/COSH(C$19)))</f>
        <v>0.11794062151934996</v>
      </c>
      <c r="D185">
        <f>C185*Imp!G$7</f>
        <v>0.09490905384464146</v>
      </c>
      <c r="E185">
        <f t="shared" si="7"/>
        <v>-20.453847121904367</v>
      </c>
    </row>
    <row r="186" spans="1:5" ht="12.75">
      <c r="A186">
        <f t="shared" si="8"/>
        <v>4.099999999999991</v>
      </c>
      <c r="B186" s="7">
        <f t="shared" si="6"/>
        <v>18.569293419749073</v>
      </c>
      <c r="C186">
        <f>IF($A186&lt;C$19/(2*PI()),COSH(SQRT(C$19^2-(2*PI()*'Freq res'!$A186)^2))/COSH(C$19),ABS(COS(SQRT((2*PI()*$A186)^2-C$19^2))/COSH(C$19)))</f>
        <v>0.11031216030257983</v>
      </c>
      <c r="D186">
        <f>C186*Imp!G$7</f>
        <v>0.08877028649673996</v>
      </c>
      <c r="E186">
        <f t="shared" si="7"/>
        <v>-21.034647569555865</v>
      </c>
    </row>
    <row r="187" spans="1:5" ht="12.75">
      <c r="A187">
        <f t="shared" si="8"/>
        <v>4.124999999999991</v>
      </c>
      <c r="B187" s="7">
        <f t="shared" si="6"/>
        <v>18.682520818649984</v>
      </c>
      <c r="C187">
        <f>IF($A187&lt;C$19/(2*PI()),COSH(SQRT(C$19^2-(2*PI()*'Freq res'!$A187)^2))/COSH(C$19),ABS(COS(SQRT((2*PI()*$A187)^2-C$19^2))/COSH(C$19)))</f>
        <v>0.09993627247435079</v>
      </c>
      <c r="D187">
        <f>C187*Imp!G$7</f>
        <v>0.08042061287378229</v>
      </c>
      <c r="E187">
        <f t="shared" si="7"/>
        <v>-21.89265243050957</v>
      </c>
    </row>
    <row r="188" spans="1:5" ht="12.75">
      <c r="A188">
        <f t="shared" si="8"/>
        <v>4.1499999999999915</v>
      </c>
      <c r="B188" s="7">
        <f t="shared" si="6"/>
        <v>18.795748217550894</v>
      </c>
      <c r="C188">
        <f>IF($A188&lt;C$19/(2*PI()),COSH(SQRT(C$19^2-(2*PI()*'Freq res'!$A188)^2))/COSH(C$19),ABS(COS(SQRT((2*PI()*$A188)^2-C$19^2))/COSH(C$19)))</f>
        <v>0.08707196234530228</v>
      </c>
      <c r="D188">
        <f>C188*Imp!G$7</f>
        <v>0.07006845865428193</v>
      </c>
      <c r="E188">
        <f t="shared" si="7"/>
        <v>-23.08954871771879</v>
      </c>
    </row>
    <row r="189" spans="1:5" ht="12.75">
      <c r="A189">
        <f t="shared" si="8"/>
        <v>4.174999999999992</v>
      </c>
      <c r="B189" s="7">
        <f t="shared" si="6"/>
        <v>18.908975616451805</v>
      </c>
      <c r="C189">
        <f>IF($A189&lt;C$19/(2*PI()),COSH(SQRT(C$19^2-(2*PI()*'Freq res'!$A189)^2))/COSH(C$19),ABS(COS(SQRT((2*PI()*$A189)^2-C$19^2))/COSH(C$19)))</f>
        <v>0.0720401026186478</v>
      </c>
      <c r="D189">
        <f>C189*Imp!G$7</f>
        <v>0.05797203618504743</v>
      </c>
      <c r="E189">
        <f t="shared" si="7"/>
        <v>-24.73562890774755</v>
      </c>
    </row>
    <row r="190" spans="1:5" ht="12.75">
      <c r="A190">
        <f t="shared" si="8"/>
        <v>4.199999999999992</v>
      </c>
      <c r="B190" s="7">
        <f t="shared" si="6"/>
        <v>19.022203015352716</v>
      </c>
      <c r="C190">
        <f>IF($A190&lt;C$19/(2*PI()),COSH(SQRT(C$19^2-(2*PI()*'Freq res'!$A190)^2))/COSH(C$19),ABS(COS(SQRT((2*PI()*$A190)^2-C$19^2))/COSH(C$19)))</f>
        <v>0.05521541840827413</v>
      </c>
      <c r="D190">
        <f>C190*Imp!G$7</f>
        <v>0.04443289386859406</v>
      </c>
      <c r="E190">
        <f t="shared" si="7"/>
        <v>-27.045908013717757</v>
      </c>
    </row>
    <row r="191" spans="1:5" ht="12.75">
      <c r="A191">
        <f t="shared" si="8"/>
        <v>4.2249999999999925</v>
      </c>
      <c r="B191" s="7">
        <f t="shared" si="6"/>
        <v>19.135430414253626</v>
      </c>
      <c r="C191">
        <f>IF($A191&lt;C$19/(2*PI()),COSH(SQRT(C$19^2-(2*PI()*'Freq res'!$A191)^2))/COSH(C$19),ABS(COS(SQRT((2*PI()*$A191)^2-C$19^2))/COSH(C$19)))</f>
        <v>0.03701713636152513</v>
      </c>
      <c r="D191">
        <f>C191*Imp!G$7</f>
        <v>0.029788391334990713</v>
      </c>
      <c r="E191">
        <f t="shared" si="7"/>
        <v>-30.519058987864707</v>
      </c>
    </row>
    <row r="192" spans="1:5" ht="12.75">
      <c r="A192">
        <f t="shared" si="8"/>
        <v>4.249999999999993</v>
      </c>
      <c r="B192" s="7">
        <f t="shared" si="6"/>
        <v>19.248657813154537</v>
      </c>
      <c r="C192">
        <f>IF($A192&lt;C$19/(2*PI()),COSH(SQRT(C$19^2-(2*PI()*'Freq res'!$A192)^2))/COSH(C$19),ABS(COS(SQRT((2*PI()*$A192)^2-C$19^2))/COSH(C$19)))</f>
        <v>0.01789853234448539</v>
      </c>
      <c r="D192">
        <f>C192*Imp!G$7</f>
        <v>0.014403288266071394</v>
      </c>
      <c r="E192">
        <f t="shared" si="7"/>
        <v>-36.83076694589666</v>
      </c>
    </row>
    <row r="193" spans="1:5" ht="12.75">
      <c r="A193">
        <f t="shared" si="8"/>
        <v>4.274999999999993</v>
      </c>
      <c r="B193" s="7">
        <f t="shared" si="6"/>
        <v>19.361885212055444</v>
      </c>
      <c r="C193">
        <f>IF($A193&lt;C$19/(2*PI()),COSH(SQRT(C$19^2-(2*PI()*'Freq res'!$A193)^2))/COSH(C$19),ABS(COS(SQRT((2*PI()*$A193)^2-C$19^2))/COSH(C$19)))</f>
        <v>0.0016643616727584532</v>
      </c>
      <c r="D193">
        <f>C193*Imp!G$7</f>
        <v>0.001339343388069846</v>
      </c>
      <c r="E193">
        <f t="shared" si="7"/>
        <v>-57.46216123907756</v>
      </c>
    </row>
    <row r="194" spans="1:5" ht="12.75">
      <c r="A194">
        <f t="shared" si="8"/>
        <v>4.299999999999994</v>
      </c>
      <c r="B194" s="7">
        <f t="shared" si="6"/>
        <v>19.47511261095636</v>
      </c>
      <c r="C194">
        <f>IF($A194&lt;C$19/(2*PI()),COSH(SQRT(C$19^2-(2*PI()*'Freq res'!$A194)^2))/COSH(C$19),ABS(COS(SQRT((2*PI()*$A194)^2-C$19^2))/COSH(C$19)))</f>
        <v>0.02118461021084522</v>
      </c>
      <c r="D194">
        <f>C194*Imp!G$7</f>
        <v>0.017047657416736427</v>
      </c>
      <c r="E194">
        <f t="shared" si="7"/>
        <v>-35.3667058124701</v>
      </c>
    </row>
    <row r="195" spans="1:5" ht="12.75">
      <c r="A195">
        <f t="shared" si="8"/>
        <v>4.324999999999994</v>
      </c>
      <c r="B195" s="7">
        <f t="shared" si="6"/>
        <v>19.588340009857266</v>
      </c>
      <c r="C195">
        <f>IF($A195&lt;C$19/(2*PI()),COSH(SQRT(C$19^2-(2*PI()*'Freq res'!$A195)^2))/COSH(C$19),ABS(COS(SQRT((2*PI()*$A195)^2-C$19^2))/COSH(C$19)))</f>
        <v>0.04017649135725795</v>
      </c>
      <c r="D195">
        <f>C195*Imp!G$7</f>
        <v>0.03233078418947595</v>
      </c>
      <c r="E195">
        <f t="shared" si="7"/>
        <v>-29.80767522726665</v>
      </c>
    </row>
    <row r="196" spans="1:5" ht="12.75">
      <c r="A196">
        <f t="shared" si="8"/>
        <v>4.349999999999994</v>
      </c>
      <c r="B196" s="7">
        <f t="shared" si="6"/>
        <v>19.70156740875818</v>
      </c>
      <c r="C196">
        <f>IF($A196&lt;C$19/(2*PI()),COSH(SQRT(C$19^2-(2*PI()*'Freq res'!$A196)^2))/COSH(C$19),ABS(COS(SQRT((2*PI()*$A196)^2-C$19^2))/COSH(C$19)))</f>
        <v>0.05816757698343843</v>
      </c>
      <c r="D196">
        <f>C196*Imp!G$7</f>
        <v>0.046808551835787485</v>
      </c>
      <c r="E196">
        <f t="shared" si="7"/>
        <v>-26.593495897577284</v>
      </c>
    </row>
    <row r="197" spans="1:5" ht="12.75">
      <c r="A197">
        <f t="shared" si="8"/>
        <v>4.374999999999995</v>
      </c>
      <c r="B197" s="7">
        <f t="shared" si="6"/>
        <v>19.81479480765909</v>
      </c>
      <c r="C197">
        <f>IF($A197&lt;C$19/(2*PI()),COSH(SQRT(C$19^2-(2*PI()*'Freq res'!$A197)^2))/COSH(C$19),ABS(COS(SQRT((2*PI()*$A197)^2-C$19^2))/COSH(C$19)))</f>
        <v>0.07471047590775405</v>
      </c>
      <c r="D197">
        <f>C197*Imp!G$7</f>
        <v>0.06012093619096691</v>
      </c>
      <c r="E197">
        <f t="shared" si="7"/>
        <v>-24.419485305746065</v>
      </c>
    </row>
    <row r="198" spans="1:5" ht="12.75">
      <c r="A198">
        <f t="shared" si="8"/>
        <v>4.399999999999995</v>
      </c>
      <c r="B198" s="7">
        <f t="shared" si="6"/>
        <v>19.92802220656</v>
      </c>
      <c r="C198">
        <f>IF($A198&lt;C$19/(2*PI()),COSH(SQRT(C$19^2-(2*PI()*'Freq res'!$A198)^2))/COSH(C$19),ABS(COS(SQRT((2*PI()*$A198)^2-C$19^2))/COSH(C$19)))</f>
        <v>0.08939394840622171</v>
      </c>
      <c r="D198">
        <f>C198*Imp!G$7</f>
        <v>0.07193700485357557</v>
      </c>
      <c r="E198">
        <f t="shared" si="7"/>
        <v>-22.860952965780676</v>
      </c>
    </row>
    <row r="199" spans="1:5" ht="12.75">
      <c r="A199">
        <f t="shared" si="8"/>
        <v>4.424999999999995</v>
      </c>
      <c r="B199" s="7">
        <f t="shared" si="6"/>
        <v>20.04124960546091</v>
      </c>
      <c r="C199">
        <f>IF($A199&lt;C$19/(2*PI()),COSH(SQRT(C$19^2-(2*PI()*'Freq res'!$A199)^2))/COSH(C$19),ABS(COS(SQRT((2*PI()*$A199)^2-C$19^2))/COSH(C$19)))</f>
        <v>0.10185311630147953</v>
      </c>
      <c r="D199">
        <f>C199*Imp!G$7</f>
        <v>0.08196313343758042</v>
      </c>
      <c r="E199">
        <f t="shared" si="7"/>
        <v>-21.727628938887328</v>
      </c>
    </row>
    <row r="200" spans="1:5" ht="12.75">
      <c r="A200">
        <f t="shared" si="8"/>
        <v>4.449999999999996</v>
      </c>
      <c r="B200" s="7">
        <f t="shared" si="6"/>
        <v>20.154477004361826</v>
      </c>
      <c r="C200">
        <f>IF($A200&lt;C$19/(2*PI()),COSH(SQRT(C$19^2-(2*PI()*'Freq res'!$A200)^2))/COSH(C$19),ABS(COS(SQRT((2*PI()*$A200)^2-C$19^2))/COSH(C$19)))</f>
        <v>0.1117785155214643</v>
      </c>
      <c r="D200">
        <f>C200*Imp!G$7</f>
        <v>0.0899502903379241</v>
      </c>
      <c r="E200">
        <f t="shared" si="7"/>
        <v>-20.91994861035863</v>
      </c>
    </row>
    <row r="201" spans="1:5" ht="12.75">
      <c r="A201">
        <f t="shared" si="8"/>
        <v>4.474999999999996</v>
      </c>
      <c r="B201" s="7">
        <f t="shared" si="6"/>
        <v>20.26770440326273</v>
      </c>
      <c r="C201">
        <f>IF($A201&lt;C$19/(2*PI()),COSH(SQRT(C$19^2-(2*PI()*'Freq res'!$A201)^2))/COSH(C$19),ABS(COS(SQRT((2*PI()*$A201)^2-C$19^2))/COSH(C$19)))</f>
        <v>0.1189237669443567</v>
      </c>
      <c r="D201">
        <f>C201*Imp!G$7</f>
        <v>0.09570020960486246</v>
      </c>
      <c r="E201">
        <f t="shared" si="7"/>
        <v>-20.381742220401378</v>
      </c>
    </row>
    <row r="202" spans="1:5" ht="12.75">
      <c r="A202">
        <f t="shared" si="8"/>
        <v>4.4999999999999964</v>
      </c>
      <c r="B202" s="7">
        <f t="shared" si="6"/>
        <v>20.380931802163648</v>
      </c>
      <c r="C202">
        <f>IF($A202&lt;C$19/(2*PI()),COSH(SQRT(C$19^2-(2*PI()*'Freq res'!$A202)^2))/COSH(C$19),ABS(COS(SQRT((2*PI()*$A202)^2-C$19^2))/COSH(C$19)))</f>
        <v>0.12311167581254591</v>
      </c>
      <c r="D202">
        <f>C202*Imp!G$7</f>
        <v>0.0990702992580038</v>
      </c>
      <c r="E202">
        <f t="shared" si="7"/>
        <v>-20.08113050296247</v>
      </c>
    </row>
    <row r="203" spans="1:5" ht="12.75">
      <c r="A203">
        <f t="shared" si="8"/>
        <v>4.524999999999997</v>
      </c>
      <c r="B203" s="7">
        <f t="shared" si="6"/>
        <v>20.494159201064555</v>
      </c>
      <c r="C203">
        <f>IF($A203&lt;C$19/(2*PI()),COSH(SQRT(C$19^2-(2*PI()*'Freq res'!$A203)^2))/COSH(C$19),ABS(COS(SQRT((2*PI()*$A203)^2-C$19^2))/COSH(C$19)))</f>
        <v>0.12423860914599466</v>
      </c>
      <c r="D203">
        <f>C203*Imp!G$7</f>
        <v>0.09997716387382288</v>
      </c>
      <c r="E203">
        <f t="shared" si="7"/>
        <v>-20.001983747231485</v>
      </c>
    </row>
    <row r="204" spans="1:5" ht="12.75">
      <c r="A204">
        <f t="shared" si="8"/>
        <v>4.549999999999997</v>
      </c>
      <c r="B204" s="7">
        <f t="shared" si="6"/>
        <v>20.607386599965466</v>
      </c>
      <c r="C204">
        <f>IF($A204&lt;C$19/(2*PI()),COSH(SQRT(C$19^2-(2*PI()*'Freq res'!$A204)^2))/COSH(C$19),ABS(COS(SQRT((2*PI()*$A204)^2-C$19^2))/COSH(C$19)))</f>
        <v>0.12227704343945661</v>
      </c>
      <c r="D204">
        <f>C204*Imp!G$7</f>
        <v>0.09839865476590642</v>
      </c>
      <c r="E204">
        <f t="shared" si="7"/>
        <v>-20.14021677766123</v>
      </c>
    </row>
    <row r="205" spans="1:5" ht="12.75">
      <c r="A205">
        <f t="shared" si="8"/>
        <v>4.5749999999999975</v>
      </c>
      <c r="B205" s="7">
        <f t="shared" si="6"/>
        <v>20.720613998866376</v>
      </c>
      <c r="C205">
        <f>IF($A205&lt;C$19/(2*PI()),COSH(SQRT(C$19^2-(2*PI()*'Freq res'!$A205)^2))/COSH(C$19),ABS(COS(SQRT((2*PI()*$A205)^2-C$19^2))/COSH(C$19)))</f>
        <v>0.11727622042254517</v>
      </c>
      <c r="D205">
        <f>C205*Imp!G$7</f>
        <v>0.09437439768751124</v>
      </c>
      <c r="E205">
        <f t="shared" si="7"/>
        <v>-20.50291614181404</v>
      </c>
    </row>
    <row r="206" spans="1:5" ht="12.75">
      <c r="A206">
        <f t="shared" si="8"/>
        <v>4.599999999999998</v>
      </c>
      <c r="B206" s="7">
        <f t="shared" si="6"/>
        <v>20.83384139776729</v>
      </c>
      <c r="C206">
        <f>IF($A206&lt;C$19/(2*PI()),COSH(SQRT(C$19^2-(2*PI()*'Freq res'!$A206)^2))/COSH(C$19),ABS(COS(SQRT((2*PI()*$A206)^2-C$19^2))/COSH(C$19)))</f>
        <v>0.10936089566623912</v>
      </c>
      <c r="D206">
        <f>C206*Imp!G$7</f>
        <v>0.08800478581149766</v>
      </c>
      <c r="E206">
        <f t="shared" si="7"/>
        <v>-21.10987419449448</v>
      </c>
    </row>
    <row r="207" spans="1:5" ht="12.75">
      <c r="A207">
        <f t="shared" si="8"/>
        <v>4.624999999999998</v>
      </c>
      <c r="B207" s="7">
        <f t="shared" si="6"/>
        <v>20.947068796668198</v>
      </c>
      <c r="C207">
        <f>IF($A207&lt;C$19/(2*PI()),COSH(SQRT(C$19^2-(2*PI()*'Freq res'!$A207)^2))/COSH(C$19),ABS(COS(SQRT((2*PI()*$A207)^2-C$19^2))/COSH(C$19)))</f>
        <v>0.09872821216710297</v>
      </c>
      <c r="D207">
        <f>C207*Imp!G$7</f>
        <v>0.07944846384428657</v>
      </c>
      <c r="E207">
        <f t="shared" si="7"/>
        <v>-21.99828991133451</v>
      </c>
    </row>
    <row r="208" spans="1:5" ht="12.75">
      <c r="A208">
        <f t="shared" si="8"/>
        <v>4.649999999999999</v>
      </c>
      <c r="B208" s="7">
        <f t="shared" si="6"/>
        <v>21.06029619556911</v>
      </c>
      <c r="C208">
        <f>IF($A208&lt;C$19/(2*PI()),COSH(SQRT(C$19^2-(2*PI()*'Freq res'!$A208)^2))/COSH(C$19),ABS(COS(SQRT((2*PI()*$A208)^2-C$19^2))/COSH(C$19)))</f>
        <v>0.08564277755693679</v>
      </c>
      <c r="D208">
        <f>C208*Imp!G$7</f>
        <v>0.06891836656314718</v>
      </c>
      <c r="E208">
        <f t="shared" si="7"/>
        <v>-23.233300486644524</v>
      </c>
    </row>
    <row r="209" spans="1:5" ht="12.75">
      <c r="A209">
        <f t="shared" si="8"/>
        <v>4.674999999999999</v>
      </c>
      <c r="B209" s="7">
        <f t="shared" si="6"/>
        <v>21.17352359447002</v>
      </c>
      <c r="C209">
        <f>IF($A209&lt;C$19/(2*PI()),COSH(SQRT(C$19^2-(2*PI()*'Freq res'!$A209)^2))/COSH(C$19),ABS(COS(SQRT((2*PI()*$A209)^2-C$19^2))/COSH(C$19)))</f>
        <v>0.07043006811791692</v>
      </c>
      <c r="D209">
        <f>C209*Imp!G$7</f>
        <v>0.05667641090214585</v>
      </c>
      <c r="E209">
        <f t="shared" si="7"/>
        <v>-24.931953194866296</v>
      </c>
    </row>
    <row r="210" spans="1:5" ht="12.75">
      <c r="A210">
        <f t="shared" si="8"/>
        <v>4.699999999999999</v>
      </c>
      <c r="B210" s="7">
        <f t="shared" si="6"/>
        <v>21.28675099337093</v>
      </c>
      <c r="C210">
        <f>IF($A210&lt;C$19/(2*PI()),COSH(SQRT(C$19^2-(2*PI()*'Freq res'!$A210)^2))/COSH(C$19),ABS(COS(SQRT((2*PI()*$A210)^2-C$19^2))/COSH(C$19)))</f>
        <v>0.053468324228956095</v>
      </c>
      <c r="D210">
        <f>C210*Imp!G$7</f>
        <v>0.04302697406420036</v>
      </c>
      <c r="E210">
        <f t="shared" si="7"/>
        <v>-27.325183904948457</v>
      </c>
    </row>
    <row r="211" spans="1:5" ht="12.75">
      <c r="A211">
        <f t="shared" si="8"/>
        <v>4.725</v>
      </c>
      <c r="B211" s="7">
        <f t="shared" si="6"/>
        <v>21.39997839227184</v>
      </c>
      <c r="C211">
        <f>IF($A211&lt;C$19/(2*PI()),COSH(SQRT(C$19^2-(2*PI()*'Freq res'!$A211)^2))/COSH(C$19),ABS(COS(SQRT((2*PI()*$A211)^2-C$19^2))/COSH(C$19)))</f>
        <v>0.03517913920268458</v>
      </c>
      <c r="D211">
        <f>C211*Imp!G$7</f>
        <v>0.028309320179798647</v>
      </c>
      <c r="E211">
        <f t="shared" si="7"/>
        <v>-30.96141119320453</v>
      </c>
    </row>
    <row r="212" spans="1:5" ht="12.75">
      <c r="A212">
        <f t="shared" si="8"/>
        <v>4.75</v>
      </c>
      <c r="B212" s="7">
        <f t="shared" si="6"/>
        <v>21.51320579117275</v>
      </c>
      <c r="C212">
        <f>IF($A212&lt;C$19/(2*PI()),COSH(SQRT(C$19^2-(2*PI()*'Freq res'!$A212)^2))/COSH(C$19),ABS(COS(SQRT((2*PI()*$A212)^2-C$19^2))/COSH(C$19)))</f>
        <v>0.016016975771671757</v>
      </c>
      <c r="D212">
        <f>C212*Imp!G$7</f>
        <v>0.012889164024733477</v>
      </c>
      <c r="E212">
        <f t="shared" si="7"/>
        <v>-37.79550499074233</v>
      </c>
    </row>
    <row r="213" spans="1:5" ht="12.75">
      <c r="A213">
        <f t="shared" si="8"/>
        <v>4.775</v>
      </c>
      <c r="B213" s="7">
        <f t="shared" si="6"/>
        <v>21.626433190073662</v>
      </c>
      <c r="C213">
        <f>IF($A213&lt;C$19/(2*PI()),COSH(SQRT(C$19^2-(2*PI()*'Freq res'!$A213)^2))/COSH(C$19),ABS(COS(SQRT((2*PI()*$A213)^2-C$19^2))/COSH(C$19)))</f>
        <v>0.0035421290497488272</v>
      </c>
      <c r="D213">
        <f>C213*Imp!G$7</f>
        <v>0.002850418391699968</v>
      </c>
      <c r="E213">
        <f t="shared" si="7"/>
        <v>-50.90182776916074</v>
      </c>
    </row>
    <row r="214" spans="1:5" ht="12.75">
      <c r="A214">
        <f t="shared" si="8"/>
        <v>4.800000000000001</v>
      </c>
      <c r="B214" s="7">
        <f aca="true" t="shared" si="9" ref="B214:B222">A214*C$12/SQRT(C$13)/1000000000/C$11</f>
        <v>21.739660588974576</v>
      </c>
      <c r="C214">
        <f>IF($A214&lt;C$19/(2*PI()),COSH(SQRT(C$19^2-(2*PI()*'Freq res'!$A214)^2))/COSH(C$19),ABS(COS(SQRT((2*PI()*$A214)^2-C$19^2))/COSH(C$19)))</f>
        <v>0.02301239001732383</v>
      </c>
      <c r="D214">
        <f>C214*Imp!G$7</f>
        <v>0.018518506474800498</v>
      </c>
      <c r="E214">
        <f t="shared" si="7"/>
        <v>-34.64788084542311</v>
      </c>
    </row>
    <row r="215" spans="1:5" ht="12.75">
      <c r="A215">
        <f t="shared" si="8"/>
        <v>4.825000000000001</v>
      </c>
      <c r="B215" s="7">
        <f t="shared" si="9"/>
        <v>21.852887987875484</v>
      </c>
      <c r="C215">
        <f>IF($A215&lt;C$19/(2*PI()),COSH(SQRT(C$19^2-(2*PI()*'Freq res'!$A215)^2))/COSH(C$19),ABS(COS(SQRT((2*PI()*$A215)^2-C$19^2))/COSH(C$19)))</f>
        <v>0.0419103369014109</v>
      </c>
      <c r="D215">
        <f>C215*Imp!G$7</f>
        <v>0.033726042566008294</v>
      </c>
      <c r="E215">
        <f aca="true" t="shared" si="10" ref="E215:E222">20*LOG(D215)</f>
        <v>-29.44069232390486</v>
      </c>
    </row>
    <row r="216" spans="1:5" ht="12.75">
      <c r="A216">
        <f aca="true" t="shared" si="11" ref="A216:A222">0.025+A215</f>
        <v>4.850000000000001</v>
      </c>
      <c r="B216" s="7">
        <f t="shared" si="9"/>
        <v>21.966115386776394</v>
      </c>
      <c r="C216">
        <f>IF($A216&lt;C$19/(2*PI()),COSH(SQRT(C$19^2-(2*PI()*'Freq res'!$A216)^2))/COSH(C$19),ABS(COS(SQRT((2*PI()*$A216)^2-C$19^2))/COSH(C$19)))</f>
        <v>0.05976681548458549</v>
      </c>
      <c r="D216">
        <f>C216*Imp!G$7</f>
        <v>0.048095489373172665</v>
      </c>
      <c r="E216">
        <f t="shared" si="10"/>
        <v>-26.35791303892569</v>
      </c>
    </row>
    <row r="217" spans="1:5" ht="12.75">
      <c r="A217">
        <f t="shared" si="11"/>
        <v>4.875000000000002</v>
      </c>
      <c r="B217" s="7">
        <f t="shared" si="9"/>
        <v>22.079342785677312</v>
      </c>
      <c r="C217">
        <f>IF($A217&lt;C$19/(2*PI()),COSH(SQRT(C$19^2-(2*PI()*'Freq res'!$A217)^2))/COSH(C$19),ABS(COS(SQRT((2*PI()*$A217)^2-C$19^2))/COSH(C$19)))</f>
        <v>0.07613862858245202</v>
      </c>
      <c r="D217">
        <f>C217*Imp!G$7</f>
        <v>0.06127019772066845</v>
      </c>
      <c r="E217">
        <f t="shared" si="10"/>
        <v>-24.255014363703108</v>
      </c>
    </row>
    <row r="218" spans="1:5" ht="12.75">
      <c r="A218">
        <f t="shared" si="11"/>
        <v>4.900000000000002</v>
      </c>
      <c r="B218" s="7">
        <f t="shared" si="9"/>
        <v>22.192570184578216</v>
      </c>
      <c r="C218">
        <f>IF($A218&lt;C$19/(2*PI()),COSH(SQRT(C$19^2-(2*PI()*'Freq res'!$A218)^2))/COSH(C$19),ABS(COS(SQRT((2*PI()*$A218)^2-C$19^2))/COSH(C$19)))</f>
        <v>0.0906195284483367</v>
      </c>
      <c r="D218">
        <f>C218*Imp!G$7</f>
        <v>0.07292325234582679</v>
      </c>
      <c r="E218">
        <f t="shared" si="10"/>
        <v>-22.742679404744017</v>
      </c>
    </row>
    <row r="219" spans="1:5" ht="12.75">
      <c r="A219">
        <f t="shared" si="11"/>
        <v>4.9250000000000025</v>
      </c>
      <c r="B219" s="7">
        <f t="shared" si="9"/>
        <v>22.305797583479123</v>
      </c>
      <c r="C219">
        <f>IF($A219&lt;C$19/(2*PI()),COSH(SQRT(C$19^2-(2*PI()*'Freq res'!$A219)^2))/COSH(C$19),ABS(COS(SQRT((2*PI()*$A219)^2-C$19^2))/COSH(C$19)))</f>
        <v>0.10285028816368005</v>
      </c>
      <c r="D219">
        <f>C219*Imp!G$7</f>
        <v>0.08276557653769943</v>
      </c>
      <c r="E219">
        <f t="shared" si="10"/>
        <v>-21.643005106873346</v>
      </c>
    </row>
    <row r="220" spans="1:5" ht="12.75">
      <c r="A220">
        <f t="shared" si="11"/>
        <v>4.950000000000003</v>
      </c>
      <c r="B220" s="7">
        <f t="shared" si="9"/>
        <v>22.41902498238004</v>
      </c>
      <c r="C220">
        <f>IF($A220&lt;C$19/(2*PI()),COSH(SQRT(C$19^2-(2*PI()*'Freq res'!$A220)^2))/COSH(C$19),ABS(COS(SQRT((2*PI()*$A220)^2-C$19^2))/COSH(C$19)))</f>
        <v>0.11252760260038785</v>
      </c>
      <c r="D220">
        <f>C220*Imp!G$7</f>
        <v>0.09055309491019113</v>
      </c>
      <c r="E220">
        <f t="shared" si="10"/>
        <v>-20.861934036882836</v>
      </c>
    </row>
    <row r="221" spans="1:5" ht="12.75">
      <c r="A221">
        <f t="shared" si="11"/>
        <v>4.975000000000003</v>
      </c>
      <c r="B221" s="7">
        <f t="shared" si="9"/>
        <v>22.532252381280944</v>
      </c>
      <c r="C221">
        <f>IF($A221&lt;C$19/(2*PI()),COSH(SQRT(C$19^2-(2*PI()*'Freq res'!$A221)^2))/COSH(C$19),ABS(COS(SQRT((2*PI()*$A221)^2-C$19^2))/COSH(C$19)))</f>
        <v>0.11941159869511543</v>
      </c>
      <c r="D221">
        <f>C221*Imp!G$7</f>
        <v>0.09609277706214256</v>
      </c>
      <c r="E221">
        <f t="shared" si="10"/>
        <v>-20.34618510822026</v>
      </c>
    </row>
    <row r="222" spans="1:5" ht="12.75">
      <c r="A222">
        <f t="shared" si="11"/>
        <v>5.0000000000000036</v>
      </c>
      <c r="B222" s="7">
        <f t="shared" si="9"/>
        <v>22.64547978018186</v>
      </c>
      <c r="C222">
        <f>IF($A222&lt;C$19/(2*PI()),COSH(SQRT(C$19^2-(2*PI()*'Freq res'!$A222)^2))/COSH(C$19),ABS(COS(SQRT((2*PI()*$A222)^2-C$19^2))/COSH(C$19)))</f>
        <v>0.12333176937210096</v>
      </c>
      <c r="D222">
        <f>C222*Imp!G$7</f>
        <v>0.09924741271751904</v>
      </c>
      <c r="E222">
        <f t="shared" si="10"/>
        <v>-20.065616120949464</v>
      </c>
    </row>
  </sheetData>
  <sheetProtection/>
  <mergeCells count="1">
    <mergeCell ref="H8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2.774586967540562</v>
      </c>
      <c r="D10">
        <f aca="true" t="shared" si="1" ref="D10:D73">BESSELI(C10,1)</f>
        <v>3.2262186026633133</v>
      </c>
      <c r="E10">
        <f aca="true" t="shared" si="2" ref="E10:E38">D10/C10</f>
        <v>1.1627743662052463</v>
      </c>
      <c r="F10">
        <f>E10*$A$11</f>
        <v>0.0011627743662052463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2.7745855802467316</v>
      </c>
      <c r="D11">
        <f t="shared" si="1"/>
        <v>3.2262145634377095</v>
      </c>
      <c r="E11">
        <f t="shared" si="2"/>
        <v>1.1627734917986623</v>
      </c>
      <c r="F11">
        <f>E11*$A$11</f>
        <v>0.0011627734917986623</v>
      </c>
      <c r="H11">
        <f>SUM($F$10:F11)</f>
        <v>0.0023255478580039087</v>
      </c>
    </row>
    <row r="12" spans="1:8" ht="12.75">
      <c r="A12" s="3">
        <v>0.002</v>
      </c>
      <c r="B12">
        <f t="shared" si="0"/>
        <v>0.999997999998</v>
      </c>
      <c r="C12">
        <f>B12*Imp!$A$18</f>
        <v>2.7745814183610777</v>
      </c>
      <c r="D12">
        <f t="shared" si="1"/>
        <v>3.2262024457787546</v>
      </c>
      <c r="E12">
        <f t="shared" si="2"/>
        <v>1.1627708685818439</v>
      </c>
      <c r="F12">
        <f aca="true" t="shared" si="3" ref="F12:F75">E12*$A$11</f>
        <v>0.0011627708685818439</v>
      </c>
      <c r="H12">
        <f>SUM($F$10:F12)</f>
        <v>0.0034883187265857523</v>
      </c>
    </row>
    <row r="13" spans="1:8" ht="12.75">
      <c r="A13" s="3">
        <v>0.003</v>
      </c>
      <c r="B13">
        <f t="shared" si="0"/>
        <v>0.9999954999898749</v>
      </c>
      <c r="C13">
        <f>B13*Imp!$A$18</f>
        <v>2.7745744818711153</v>
      </c>
      <c r="D13">
        <f t="shared" si="1"/>
        <v>3.2261822497400274</v>
      </c>
      <c r="E13">
        <f t="shared" si="2"/>
        <v>1.1627664965635947</v>
      </c>
      <c r="F13">
        <f t="shared" si="3"/>
        <v>0.0011627664965635947</v>
      </c>
      <c r="H13">
        <f>SUM($F$10:F13)</f>
        <v>0.004651085223149347</v>
      </c>
    </row>
    <row r="14" spans="1:8" ht="12.75">
      <c r="A14" s="3">
        <v>0.004</v>
      </c>
      <c r="B14">
        <f t="shared" si="0"/>
        <v>0.9999919999679997</v>
      </c>
      <c r="C14">
        <f>B14*Imp!$A$18</f>
        <v>2.7745647707560344</v>
      </c>
      <c r="D14">
        <f t="shared" si="1"/>
        <v>3.2261539754108193</v>
      </c>
      <c r="E14">
        <f t="shared" si="2"/>
        <v>1.1627603757585852</v>
      </c>
      <c r="F14">
        <f t="shared" si="3"/>
        <v>0.0011627603757585852</v>
      </c>
      <c r="H14">
        <f>SUM($F$10:F14)</f>
        <v>0.005813845598907933</v>
      </c>
    </row>
    <row r="15" spans="1:8" ht="12.75">
      <c r="A15" s="3">
        <v>0.005</v>
      </c>
      <c r="B15">
        <f t="shared" si="0"/>
        <v>0.999987499921874</v>
      </c>
      <c r="C15">
        <f>B15*Imp!$A$18</f>
        <v>2.7745522849867004</v>
      </c>
      <c r="D15">
        <f t="shared" si="1"/>
        <v>3.226117622916138</v>
      </c>
      <c r="E15">
        <f t="shared" si="2"/>
        <v>1.162752506187355</v>
      </c>
      <c r="F15">
        <f t="shared" si="3"/>
        <v>0.001162752506187355</v>
      </c>
      <c r="H15">
        <f>SUM($F$10:F15)</f>
        <v>0.006976598105095287</v>
      </c>
    </row>
    <row r="16" spans="1:8" ht="12.75">
      <c r="A16" s="3">
        <v>0.006</v>
      </c>
      <c r="B16">
        <f t="shared" si="0"/>
        <v>0.9999819998379971</v>
      </c>
      <c r="C16">
        <f>B16*Imp!$A$18</f>
        <v>2.7745370245256553</v>
      </c>
      <c r="D16">
        <f t="shared" si="1"/>
        <v>3.226073192416711</v>
      </c>
      <c r="E16">
        <f t="shared" si="2"/>
        <v>1.1627428878763122</v>
      </c>
      <c r="F16">
        <f t="shared" si="3"/>
        <v>0.0011627428878763122</v>
      </c>
      <c r="H16">
        <f>SUM($F$10:F16)</f>
        <v>0.0081393409929716</v>
      </c>
    </row>
    <row r="17" spans="1:8" ht="12.75">
      <c r="A17" s="3">
        <v>0.007</v>
      </c>
      <c r="B17">
        <f t="shared" si="0"/>
        <v>0.9999754996998677</v>
      </c>
      <c r="C17">
        <f>B17*Imp!$A$18</f>
        <v>2.774518989327114</v>
      </c>
      <c r="D17">
        <f t="shared" si="1"/>
        <v>3.2260206841089754</v>
      </c>
      <c r="E17">
        <f t="shared" si="2"/>
        <v>1.162731520857733</v>
      </c>
      <c r="F17">
        <f t="shared" si="3"/>
        <v>0.001162731520857733</v>
      </c>
      <c r="H17">
        <f>SUM($F$10:F17)</f>
        <v>0.009302072513829331</v>
      </c>
    </row>
    <row r="18" spans="1:8" ht="12.75">
      <c r="A18" s="3">
        <v>0.008</v>
      </c>
      <c r="B18">
        <f t="shared" si="0"/>
        <v>0.9999679994879836</v>
      </c>
      <c r="C18">
        <f>B18*Imp!$A$18</f>
        <v>2.774498179336967</v>
      </c>
      <c r="D18">
        <f t="shared" si="1"/>
        <v>3.225960098225084</v>
      </c>
      <c r="E18">
        <f t="shared" si="2"/>
        <v>1.162718405169761</v>
      </c>
      <c r="F18">
        <f t="shared" si="3"/>
        <v>0.001162718405169761</v>
      </c>
      <c r="H18">
        <f>SUM($F$10:F18)</f>
        <v>0.010464790918999092</v>
      </c>
    </row>
    <row r="19" spans="1:8" ht="12.75">
      <c r="A19" s="3">
        <v>0.009</v>
      </c>
      <c r="B19">
        <f t="shared" si="0"/>
        <v>0.9999594991798418</v>
      </c>
      <c r="C19">
        <f>B19*Imp!$A$18</f>
        <v>2.7744745944927764</v>
      </c>
      <c r="D19">
        <f t="shared" si="1"/>
        <v>3.2258914350329007</v>
      </c>
      <c r="E19">
        <f t="shared" si="2"/>
        <v>1.162703540856409</v>
      </c>
      <c r="F19">
        <f t="shared" si="3"/>
        <v>0.001162703540856409</v>
      </c>
      <c r="H19">
        <f>SUM($F$10:F19)</f>
        <v>0.011627494459855501</v>
      </c>
    </row>
    <row r="20" spans="1:8" ht="12.75">
      <c r="A20" s="3">
        <v>0.01</v>
      </c>
      <c r="B20">
        <f t="shared" si="0"/>
        <v>0.9999499987499375</v>
      </c>
      <c r="C20">
        <f>B20*Imp!$A$18</f>
        <v>2.7744482347237778</v>
      </c>
      <c r="D20">
        <f t="shared" si="1"/>
        <v>3.225814694835997</v>
      </c>
      <c r="E20">
        <f t="shared" si="2"/>
        <v>1.1626869279675556</v>
      </c>
      <c r="F20">
        <f t="shared" si="3"/>
        <v>0.0011626869279675557</v>
      </c>
      <c r="H20">
        <f>SUM($F$10:F20)</f>
        <v>0.012790181387823056</v>
      </c>
    </row>
    <row r="21" spans="1:8" ht="12.75">
      <c r="A21" s="3">
        <v>0.011</v>
      </c>
      <c r="B21">
        <f t="shared" si="0"/>
        <v>0.9999394981697642</v>
      </c>
      <c r="C21">
        <f>B21*Imp!$A$18</f>
        <v>2.7744190999508778</v>
      </c>
      <c r="D21">
        <f t="shared" si="1"/>
        <v>3.2257298779736554</v>
      </c>
      <c r="E21">
        <f t="shared" si="2"/>
        <v>1.1626685665589487</v>
      </c>
      <c r="F21">
        <f t="shared" si="3"/>
        <v>0.0011626685665589488</v>
      </c>
      <c r="H21">
        <f>SUM($F$10:F21)</f>
        <v>0.013952849954382006</v>
      </c>
    </row>
    <row r="22" spans="1:8" ht="12.75">
      <c r="A22" s="3">
        <v>0.012</v>
      </c>
      <c r="B22">
        <f t="shared" si="0"/>
        <v>0.9999279974078134</v>
      </c>
      <c r="C22">
        <f>B22*Imp!$A$18</f>
        <v>2.7743871900866517</v>
      </c>
      <c r="D22">
        <f t="shared" si="1"/>
        <v>3.225636984820861</v>
      </c>
      <c r="E22">
        <f t="shared" si="2"/>
        <v>1.1626484566922022</v>
      </c>
      <c r="F22">
        <f t="shared" si="3"/>
        <v>0.0011626484566922021</v>
      </c>
      <c r="H22">
        <f>SUM($F$10:F22)</f>
        <v>0.015115498411074207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2.7743525050353455</v>
      </c>
      <c r="D23">
        <f t="shared" si="1"/>
        <v>3.225536015788302</v>
      </c>
      <c r="E23">
        <f t="shared" si="2"/>
        <v>1.1626265984347972</v>
      </c>
      <c r="F23">
        <f t="shared" si="3"/>
        <v>0.0011626265984347973</v>
      </c>
      <c r="H23">
        <f>SUM($F$10:F23)</f>
        <v>0.016278125009509006</v>
      </c>
    </row>
    <row r="24" spans="1:8" ht="12.75">
      <c r="A24" s="3">
        <v>0.014</v>
      </c>
      <c r="B24">
        <f t="shared" si="4"/>
        <v>0.9999019951975293</v>
      </c>
      <c r="C24">
        <f>B24*Imp!$A$18</f>
        <v>2.7743150446928704</v>
      </c>
      <c r="D24">
        <f t="shared" si="1"/>
        <v>3.225426971322369</v>
      </c>
      <c r="E24">
        <f t="shared" si="2"/>
        <v>1.1626029918600822</v>
      </c>
      <c r="F24">
        <f t="shared" si="3"/>
        <v>0.0011626029918600821</v>
      </c>
      <c r="H24">
        <f>SUM($F$10:F24)</f>
        <v>0.017440728001369088</v>
      </c>
    </row>
    <row r="25" spans="1:8" ht="12.75">
      <c r="A25" s="3">
        <v>0.015</v>
      </c>
      <c r="B25">
        <f t="shared" si="4"/>
        <v>0.9998874936711629</v>
      </c>
      <c r="C25">
        <f>B25*Imp!$A$18</f>
        <v>2.774274808946805</v>
      </c>
      <c r="D25">
        <f t="shared" si="1"/>
        <v>3.2253098519051457</v>
      </c>
      <c r="E25">
        <f t="shared" si="2"/>
        <v>1.1625776370472711</v>
      </c>
      <c r="F25">
        <f t="shared" si="3"/>
        <v>0.0011625776370472712</v>
      </c>
      <c r="H25">
        <f>SUM($F$10:F25)</f>
        <v>0.01860330563841636</v>
      </c>
    </row>
    <row r="26" spans="1:8" ht="12.75">
      <c r="A26" s="3">
        <v>0.016</v>
      </c>
      <c r="B26">
        <f t="shared" si="4"/>
        <v>0.9998719918069512</v>
      </c>
      <c r="C26">
        <f>B26*Imp!$A$18</f>
        <v>2.7742317976763906</v>
      </c>
      <c r="D26">
        <f t="shared" si="1"/>
        <v>3.2251846580544123</v>
      </c>
      <c r="E26">
        <f t="shared" si="2"/>
        <v>1.162550534081444</v>
      </c>
      <c r="F26">
        <f t="shared" si="3"/>
        <v>0.001162550534081444</v>
      </c>
      <c r="H26">
        <f>SUM($F$10:F26)</f>
        <v>0.019765856172497803</v>
      </c>
    </row>
    <row r="27" spans="1:8" ht="12.75">
      <c r="A27" s="3">
        <v>0.017</v>
      </c>
      <c r="B27">
        <f t="shared" si="4"/>
        <v>0.9998554895583661</v>
      </c>
      <c r="C27">
        <f>B27*Imp!$A$18</f>
        <v>2.774186010752531</v>
      </c>
      <c r="D27">
        <f t="shared" si="1"/>
        <v>3.2250513903236353</v>
      </c>
      <c r="E27">
        <f t="shared" si="2"/>
        <v>1.162521683053546</v>
      </c>
      <c r="F27">
        <f t="shared" si="3"/>
        <v>0.0011625216830535461</v>
      </c>
      <c r="H27">
        <f>SUM($F$10:F27)</f>
        <v>0.02092837785555135</v>
      </c>
    </row>
    <row r="28" spans="1:8" ht="12.75">
      <c r="A28" s="3">
        <v>0.018</v>
      </c>
      <c r="B28">
        <f t="shared" si="4"/>
        <v>0.9998379868758738</v>
      </c>
      <c r="C28">
        <f>B28*Imp!$A$18</f>
        <v>2.774137448037791</v>
      </c>
      <c r="D28">
        <f t="shared" si="1"/>
        <v>3.2249100493019744</v>
      </c>
      <c r="E28">
        <f t="shared" si="2"/>
        <v>1.1624910840603897</v>
      </c>
      <c r="F28">
        <f t="shared" si="3"/>
        <v>0.0011624910840603898</v>
      </c>
      <c r="H28">
        <f>SUM($F$10:F28)</f>
        <v>0.02209086893961174</v>
      </c>
    </row>
    <row r="29" spans="1:8" ht="12.75">
      <c r="A29" s="3">
        <v>0.019</v>
      </c>
      <c r="B29">
        <f t="shared" si="4"/>
        <v>0.999819483706934</v>
      </c>
      <c r="C29">
        <f>B29*Imp!$A$18</f>
        <v>2.7740861093863924</v>
      </c>
      <c r="D29">
        <f t="shared" si="1"/>
        <v>3.224760635614265</v>
      </c>
      <c r="E29">
        <f t="shared" si="2"/>
        <v>1.1624587372046495</v>
      </c>
      <c r="F29">
        <f t="shared" si="3"/>
        <v>0.0011624587372046497</v>
      </c>
      <c r="H29">
        <f>SUM($F$10:F29)</f>
        <v>0.02325332767681639</v>
      </c>
    </row>
    <row r="30" spans="1:8" ht="12.75">
      <c r="A30" s="3">
        <v>0.02</v>
      </c>
      <c r="B30">
        <f t="shared" si="4"/>
        <v>0.999799979995999</v>
      </c>
      <c r="C30">
        <f>B30*Imp!$A$18</f>
        <v>2.7740319946442136</v>
      </c>
      <c r="D30">
        <f t="shared" si="1"/>
        <v>3.2246031499210224</v>
      </c>
      <c r="E30">
        <f t="shared" si="2"/>
        <v>1.1624246425948657</v>
      </c>
      <c r="F30">
        <f t="shared" si="3"/>
        <v>0.0011624246425948658</v>
      </c>
      <c r="H30">
        <f>SUM($F$10:F30)</f>
        <v>0.024415752319411253</v>
      </c>
    </row>
    <row r="31" spans="1:8" ht="12.75">
      <c r="A31" s="3">
        <v>0.021</v>
      </c>
      <c r="B31">
        <f t="shared" si="4"/>
        <v>0.9997794756845131</v>
      </c>
      <c r="C31">
        <f>B31*Imp!$A$18</f>
        <v>2.7739751036487865</v>
      </c>
      <c r="D31">
        <f t="shared" si="1"/>
        <v>3.2244375929184357</v>
      </c>
      <c r="E31">
        <f t="shared" si="2"/>
        <v>1.162388800345442</v>
      </c>
      <c r="F31">
        <f t="shared" si="3"/>
        <v>0.001162388800345442</v>
      </c>
      <c r="H31">
        <f>SUM($F$10:F31)</f>
        <v>0.025578141119756696</v>
      </c>
    </row>
    <row r="32" spans="1:8" ht="12.75">
      <c r="A32" s="3">
        <v>0.022</v>
      </c>
      <c r="B32">
        <f t="shared" si="4"/>
        <v>0.9997579707109115</v>
      </c>
      <c r="C32">
        <f>B32*Imp!$A$18</f>
        <v>2.773915436229294</v>
      </c>
      <c r="D32">
        <f t="shared" si="1"/>
        <v>3.2242639653383653</v>
      </c>
      <c r="E32">
        <f t="shared" si="2"/>
        <v>1.162351210576646</v>
      </c>
      <c r="F32">
        <f t="shared" si="3"/>
        <v>0.001162351210576646</v>
      </c>
      <c r="H32">
        <f>SUM($F$10:F32)</f>
        <v>0.02674049233033334</v>
      </c>
    </row>
    <row r="33" spans="1:8" ht="12.75">
      <c r="A33" s="3">
        <v>0.023</v>
      </c>
      <c r="B33">
        <f t="shared" si="4"/>
        <v>0.9997354650106197</v>
      </c>
      <c r="C33">
        <f>B33*Imp!$A$18</f>
        <v>2.773852992206569</v>
      </c>
      <c r="D33">
        <f t="shared" si="1"/>
        <v>3.224082267948331</v>
      </c>
      <c r="E33">
        <f t="shared" si="2"/>
        <v>1.1623118734146072</v>
      </c>
      <c r="F33">
        <f t="shared" si="3"/>
        <v>0.0011623118734146072</v>
      </c>
      <c r="H33">
        <f>SUM($F$10:F33)</f>
        <v>0.02790280420374795</v>
      </c>
    </row>
    <row r="34" spans="1:8" ht="12.75">
      <c r="A34" s="3">
        <v>0.024</v>
      </c>
      <c r="B34">
        <f t="shared" si="4"/>
        <v>0.9997119585160518</v>
      </c>
      <c r="C34">
        <f>B34*Imp!$A$18</f>
        <v>2.7737877713930885</v>
      </c>
      <c r="D34">
        <f t="shared" si="1"/>
        <v>3.2238925015515156</v>
      </c>
      <c r="E34">
        <f t="shared" si="2"/>
        <v>1.1622707889913184</v>
      </c>
      <c r="F34">
        <f t="shared" si="3"/>
        <v>0.0011622707889913184</v>
      </c>
      <c r="H34">
        <f>SUM($F$10:F34)</f>
        <v>0.02906507499273927</v>
      </c>
    </row>
    <row r="35" spans="1:8" ht="12.75">
      <c r="A35" s="3">
        <v>0.025</v>
      </c>
      <c r="B35">
        <f t="shared" si="4"/>
        <v>0.9996874511566103</v>
      </c>
      <c r="C35">
        <f>B35*Imp!$A$18</f>
        <v>2.773719773592973</v>
      </c>
      <c r="D35">
        <f t="shared" si="1"/>
        <v>3.2236946669867512</v>
      </c>
      <c r="E35">
        <f t="shared" si="2"/>
        <v>1.162227957444633</v>
      </c>
      <c r="F35">
        <f t="shared" si="3"/>
        <v>0.001162227957444633</v>
      </c>
      <c r="H35">
        <f>SUM($F$10:F35)</f>
        <v>0.0302273029501839</v>
      </c>
    </row>
    <row r="36" spans="1:8" ht="12.75">
      <c r="A36" s="3">
        <v>0.026</v>
      </c>
      <c r="B36">
        <f t="shared" si="4"/>
        <v>0.9996619428586846</v>
      </c>
      <c r="C36">
        <f>B36*Imp!$A$18</f>
        <v>2.7736489986019843</v>
      </c>
      <c r="D36">
        <f t="shared" si="1"/>
        <v>3.22348876512852</v>
      </c>
      <c r="E36">
        <f t="shared" si="2"/>
        <v>1.1621833789182663</v>
      </c>
      <c r="F36">
        <f t="shared" si="3"/>
        <v>0.0011621833789182663</v>
      </c>
      <c r="H36">
        <f>SUM($F$10:F36)</f>
        <v>0.03138948632910217</v>
      </c>
    </row>
    <row r="37" spans="1:8" ht="12.75">
      <c r="A37" s="3">
        <v>0.027</v>
      </c>
      <c r="B37">
        <f t="shared" si="4"/>
        <v>0.9996354335456502</v>
      </c>
      <c r="C37">
        <f>B37*Imp!$A$18</f>
        <v>2.773575446207521</v>
      </c>
      <c r="D37">
        <f t="shared" si="1"/>
        <v>3.2232747968869435</v>
      </c>
      <c r="E37">
        <f t="shared" si="2"/>
        <v>1.162137053561793</v>
      </c>
      <c r="F37">
        <f t="shared" si="3"/>
        <v>0.001162137053561793</v>
      </c>
      <c r="H37">
        <f>SUM($F$10:F37)</f>
        <v>0.032551623382663965</v>
      </c>
    </row>
    <row r="38" spans="1:8" ht="12.75">
      <c r="A38" s="3">
        <v>0.028</v>
      </c>
      <c r="B38">
        <f t="shared" si="4"/>
        <v>0.9996079231378671</v>
      </c>
      <c r="C38">
        <f>B38*Imp!$A$18</f>
        <v>2.773499116188614</v>
      </c>
      <c r="D38">
        <f t="shared" si="1"/>
        <v>3.22305276320778</v>
      </c>
      <c r="E38">
        <f t="shared" si="2"/>
        <v>1.1620889815306485</v>
      </c>
      <c r="F38">
        <f t="shared" si="3"/>
        <v>0.0011620889815306486</v>
      </c>
      <c r="H38">
        <f>SUM($F$10:F38)</f>
        <v>0.03371371236419461</v>
      </c>
    </row>
    <row r="39" spans="1:8" ht="12.75">
      <c r="A39" s="3">
        <v>0.029</v>
      </c>
      <c r="B39">
        <f t="shared" si="4"/>
        <v>0.999579411552679</v>
      </c>
      <c r="C39">
        <f>B39*Imp!$A$18</f>
        <v>2.7734200083159273</v>
      </c>
      <c r="D39">
        <f t="shared" si="1"/>
        <v>3.2228226650724188</v>
      </c>
      <c r="E39">
        <f aca="true" t="shared" si="5" ref="E39:E102">D39/C39</f>
        <v>1.1620391629861275</v>
      </c>
      <c r="F39">
        <f t="shared" si="3"/>
        <v>0.0011620391629861275</v>
      </c>
      <c r="H39">
        <f>SUM($F$10:F39)</f>
        <v>0.03487575152718074</v>
      </c>
    </row>
    <row r="40" spans="1:8" ht="12.75">
      <c r="A40" s="3">
        <v>0.03</v>
      </c>
      <c r="B40">
        <f t="shared" si="4"/>
        <v>0.9995498987044118</v>
      </c>
      <c r="C40">
        <f>B40*Imp!$A$18</f>
        <v>2.77333812235175</v>
      </c>
      <c r="D40">
        <f t="shared" si="1"/>
        <v>3.222584503497865</v>
      </c>
      <c r="E40">
        <f t="shared" si="5"/>
        <v>1.1619875980953815</v>
      </c>
      <c r="F40">
        <f t="shared" si="3"/>
        <v>0.0011619875980953816</v>
      </c>
      <c r="H40">
        <f>SUM($F$10:F40)</f>
        <v>0.03603773912527612</v>
      </c>
    </row>
    <row r="41" spans="1:8" ht="12.75">
      <c r="A41" s="3">
        <v>0.031</v>
      </c>
      <c r="B41">
        <f t="shared" si="4"/>
        <v>0.9995193845043727</v>
      </c>
      <c r="C41">
        <f>B41*Imp!$A$18</f>
        <v>2.7732534580499966</v>
      </c>
      <c r="D41">
        <f t="shared" si="1"/>
        <v>3.2223382795367477</v>
      </c>
      <c r="E41">
        <f t="shared" si="5"/>
        <v>1.1619342870314218</v>
      </c>
      <c r="F41">
        <f t="shared" si="3"/>
        <v>0.0011619342870314217</v>
      </c>
      <c r="H41">
        <f>SUM($F$10:F41)</f>
        <v>0.037199673412307545</v>
      </c>
    </row>
    <row r="42" spans="1:8" ht="12.75">
      <c r="A42" s="3">
        <v>0.032</v>
      </c>
      <c r="B42">
        <f t="shared" si="4"/>
        <v>0.9994878688608482</v>
      </c>
      <c r="C42">
        <f>B42*Imp!$A$18</f>
        <v>2.7731660151561996</v>
      </c>
      <c r="D42">
        <f t="shared" si="1"/>
        <v>3.2220839942772956</v>
      </c>
      <c r="E42">
        <f t="shared" si="5"/>
        <v>1.1618792299731144</v>
      </c>
      <c r="F42">
        <f t="shared" si="3"/>
        <v>0.0011618792299731145</v>
      </c>
      <c r="H42">
        <f>SUM($F$10:F42)</f>
        <v>0.03836155264228066</v>
      </c>
    </row>
    <row r="43" spans="1:8" ht="12.75">
      <c r="A43" s="3">
        <v>0.033</v>
      </c>
      <c r="B43">
        <f t="shared" si="4"/>
        <v>0.9994553516791033</v>
      </c>
      <c r="C43">
        <f>B43*Imp!$A$18</f>
        <v>2.773075793407509</v>
      </c>
      <c r="D43">
        <f t="shared" si="1"/>
        <v>3.2218216488433433</v>
      </c>
      <c r="E43">
        <f t="shared" si="5"/>
        <v>1.1618224271051831</v>
      </c>
      <c r="F43">
        <f t="shared" si="3"/>
        <v>0.001161822427105183</v>
      </c>
      <c r="H43">
        <f>SUM($F$10:F43)</f>
        <v>0.039523375069385844</v>
      </c>
    </row>
    <row r="44" spans="1:8" ht="12.75">
      <c r="A44" s="3">
        <v>0.034</v>
      </c>
      <c r="B44">
        <f t="shared" si="4"/>
        <v>0.9994218328613799</v>
      </c>
      <c r="C44">
        <f>B44*Imp!$A$18</f>
        <v>2.7729827925326864</v>
      </c>
      <c r="D44">
        <f t="shared" si="1"/>
        <v>3.2215512443943175</v>
      </c>
      <c r="E44">
        <f t="shared" si="5"/>
        <v>1.1617638786182058</v>
      </c>
      <c r="F44">
        <f t="shared" si="3"/>
        <v>0.0011617638786182059</v>
      </c>
      <c r="H44">
        <f>SUM($F$10:F44)</f>
        <v>0.04068513894800405</v>
      </c>
    </row>
    <row r="45" spans="1:8" ht="12.75">
      <c r="A45" s="3">
        <v>0.035</v>
      </c>
      <c r="B45">
        <f t="shared" si="4"/>
        <v>0.9993873123068954</v>
      </c>
      <c r="C45">
        <f>B45*Imp!$A$18</f>
        <v>2.7728870122521014</v>
      </c>
      <c r="D45">
        <f t="shared" si="1"/>
        <v>3.221272782125229</v>
      </c>
      <c r="E45">
        <f t="shared" si="5"/>
        <v>1.1617035847086155</v>
      </c>
      <c r="F45">
        <f t="shared" si="3"/>
        <v>0.0011617035847086156</v>
      </c>
      <c r="H45">
        <f>SUM($F$10:F45)</f>
        <v>0.04184684253271267</v>
      </c>
    </row>
    <row r="46" spans="1:8" ht="12.75">
      <c r="A46" s="3">
        <v>0.036</v>
      </c>
      <c r="B46">
        <f t="shared" si="4"/>
        <v>0.9993517899118408</v>
      </c>
      <c r="C46">
        <f>B46*Imp!$A$18</f>
        <v>2.7727884522777275</v>
      </c>
      <c r="D46">
        <f t="shared" si="1"/>
        <v>3.220986263266667</v>
      </c>
      <c r="E46">
        <f t="shared" si="5"/>
        <v>1.1616415455786986</v>
      </c>
      <c r="F46">
        <f t="shared" si="3"/>
        <v>0.0011616415455786987</v>
      </c>
      <c r="H46">
        <f>SUM($F$10:F46)</f>
        <v>0.043008484078291366</v>
      </c>
    </row>
    <row r="47" spans="1:8" ht="12.75">
      <c r="A47" s="3">
        <v>0.037</v>
      </c>
      <c r="B47">
        <f t="shared" si="4"/>
        <v>0.9993152655693798</v>
      </c>
      <c r="C47">
        <f>B47*Imp!$A$18</f>
        <v>2.772687112313137</v>
      </c>
      <c r="D47">
        <f t="shared" si="1"/>
        <v>3.2206916890847843</v>
      </c>
      <c r="E47">
        <f t="shared" si="5"/>
        <v>1.1615777614365927</v>
      </c>
      <c r="F47">
        <f t="shared" si="3"/>
        <v>0.0011615777614365928</v>
      </c>
      <c r="H47">
        <f>SUM($F$10:F47)</f>
        <v>0.04417006183972796</v>
      </c>
    </row>
    <row r="48" spans="1:8" ht="12.75">
      <c r="A48" s="3">
        <v>0.038</v>
      </c>
      <c r="B48">
        <f t="shared" si="4"/>
        <v>0.9992777391696465</v>
      </c>
      <c r="C48">
        <f>B48*Imp!$A$18</f>
        <v>2.7725829920534983</v>
      </c>
      <c r="D48">
        <f t="shared" si="1"/>
        <v>3.2203890608813044</v>
      </c>
      <c r="E48">
        <f t="shared" si="5"/>
        <v>1.1615122324962908</v>
      </c>
      <c r="F48">
        <f t="shared" si="3"/>
        <v>0.0011615122324962908</v>
      </c>
      <c r="H48">
        <f>SUM($F$10:F48)</f>
        <v>0.04533157407222425</v>
      </c>
    </row>
    <row r="49" spans="1:8" ht="12.75">
      <c r="A49" s="3">
        <v>0.039</v>
      </c>
      <c r="B49">
        <f t="shared" si="4"/>
        <v>0.9992392105997442</v>
      </c>
      <c r="C49">
        <f>B49*Imp!$A$18</f>
        <v>2.7724760911855695</v>
      </c>
      <c r="D49">
        <f t="shared" si="1"/>
        <v>3.22007837999349</v>
      </c>
      <c r="E49">
        <f t="shared" si="5"/>
        <v>1.1614449589776323</v>
      </c>
      <c r="F49">
        <f t="shared" si="3"/>
        <v>0.0011614449589776323</v>
      </c>
      <c r="H49">
        <f>SUM($F$10:F49)</f>
        <v>0.04649301903120188</v>
      </c>
    </row>
    <row r="50" spans="1:8" ht="12.75">
      <c r="A50" s="3">
        <v>0.04</v>
      </c>
      <c r="B50">
        <f t="shared" si="4"/>
        <v>0.9991996797437437</v>
      </c>
      <c r="C50">
        <f>B50*Imp!$A$18</f>
        <v>2.7723664093876947</v>
      </c>
      <c r="D50">
        <f t="shared" si="1"/>
        <v>3.2197596477941546</v>
      </c>
      <c r="E50">
        <f t="shared" si="5"/>
        <v>1.1613759411063096</v>
      </c>
      <c r="F50">
        <f t="shared" si="3"/>
        <v>0.0011613759411063097</v>
      </c>
      <c r="H50">
        <f>SUM($F$10:F50)</f>
        <v>0.04765439497230819</v>
      </c>
    </row>
    <row r="51" spans="1:8" ht="12.75">
      <c r="A51" s="3">
        <v>0.041</v>
      </c>
      <c r="B51">
        <f t="shared" si="4"/>
        <v>0.9991591464826812</v>
      </c>
      <c r="C51">
        <f>B51*Imp!$A$18</f>
        <v>2.7722539463297986</v>
      </c>
      <c r="D51">
        <f t="shared" si="1"/>
        <v>3.2194328656916387</v>
      </c>
      <c r="E51">
        <f t="shared" si="5"/>
        <v>1.1613051791138624</v>
      </c>
      <c r="F51">
        <f t="shared" si="3"/>
        <v>0.0011613051791138625</v>
      </c>
      <c r="H51">
        <f>SUM($F$10:F51)</f>
        <v>0.04881570015142205</v>
      </c>
    </row>
    <row r="52" spans="1:8" ht="12.75">
      <c r="A52" s="3">
        <v>0.042</v>
      </c>
      <c r="B52">
        <f t="shared" si="4"/>
        <v>0.9991176106945568</v>
      </c>
      <c r="C52">
        <f>B52*Imp!$A$18</f>
        <v>2.7721387016733825</v>
      </c>
      <c r="D52">
        <f t="shared" si="1"/>
        <v>3.2190980351298117</v>
      </c>
      <c r="E52">
        <f t="shared" si="5"/>
        <v>1.1612326732376794</v>
      </c>
      <c r="F52">
        <f t="shared" si="3"/>
        <v>0.0011612326732376795</v>
      </c>
      <c r="H52">
        <f>SUM($F$10:F52)</f>
        <v>0.04997693282465973</v>
      </c>
    </row>
    <row r="53" spans="1:8" ht="12.75">
      <c r="A53" s="3">
        <v>0.043</v>
      </c>
      <c r="B53">
        <f t="shared" si="4"/>
        <v>0.9990750722543327</v>
      </c>
      <c r="C53">
        <f>B53*Imp!$A$18</f>
        <v>2.772020675071517</v>
      </c>
      <c r="D53">
        <f t="shared" si="1"/>
        <v>3.2187551575880473</v>
      </c>
      <c r="E53">
        <f t="shared" si="5"/>
        <v>1.1611584237209938</v>
      </c>
      <c r="F53">
        <f t="shared" si="3"/>
        <v>0.0011611584237209939</v>
      </c>
      <c r="H53">
        <f>SUM($F$10:F53)</f>
        <v>0.05113809124838072</v>
      </c>
    </row>
    <row r="54" spans="1:8" ht="12.75">
      <c r="A54" s="3">
        <v>0.044</v>
      </c>
      <c r="B54">
        <f t="shared" si="4"/>
        <v>0.9990315310339308</v>
      </c>
      <c r="C54">
        <f>B54*Imp!$A$18</f>
        <v>2.771899866168839</v>
      </c>
      <c r="D54">
        <f t="shared" si="1"/>
        <v>3.2184042345812336</v>
      </c>
      <c r="E54">
        <f t="shared" si="5"/>
        <v>1.1610824308128875</v>
      </c>
      <c r="F54">
        <f t="shared" si="3"/>
        <v>0.0011610824308128877</v>
      </c>
      <c r="H54">
        <f>SUM($F$10:F54)</f>
        <v>0.05229917367919361</v>
      </c>
    </row>
    <row r="55" spans="1:8" ht="12.75">
      <c r="A55" s="3">
        <v>0.045</v>
      </c>
      <c r="B55">
        <f t="shared" si="4"/>
        <v>0.9989869869022319</v>
      </c>
      <c r="C55">
        <f>B55*Imp!$A$18</f>
        <v>2.771776274601547</v>
      </c>
      <c r="D55">
        <f t="shared" si="1"/>
        <v>3.218045267659741</v>
      </c>
      <c r="E55">
        <f t="shared" si="5"/>
        <v>1.1610046947682844</v>
      </c>
      <c r="F55">
        <f t="shared" si="3"/>
        <v>0.0011610046947682843</v>
      </c>
      <c r="H55">
        <f>SUM($F$10:F55)</f>
        <v>0.05346017837396189</v>
      </c>
    </row>
    <row r="56" spans="1:8" ht="12.75">
      <c r="A56" s="3">
        <v>0.046</v>
      </c>
      <c r="B56">
        <f t="shared" si="4"/>
        <v>0.9989414397250722</v>
      </c>
      <c r="C56">
        <f>B56*Imp!$A$18</f>
        <v>2.7716498999973913</v>
      </c>
      <c r="D56">
        <f t="shared" si="1"/>
        <v>3.21767825840943</v>
      </c>
      <c r="E56">
        <f t="shared" si="5"/>
        <v>1.1609252158479535</v>
      </c>
      <c r="F56">
        <f t="shared" si="3"/>
        <v>0.0011609252158479536</v>
      </c>
      <c r="H56">
        <f>SUM($F$10:F56)</f>
        <v>0.054621103589809844</v>
      </c>
    </row>
    <row r="57" spans="1:8" ht="12.75">
      <c r="A57" s="3">
        <v>0.047</v>
      </c>
      <c r="B57">
        <f t="shared" si="4"/>
        <v>0.9988948893652425</v>
      </c>
      <c r="C57">
        <f>B57*Imp!$A$18</f>
        <v>2.7715207419756736</v>
      </c>
      <c r="D57">
        <f t="shared" si="1"/>
        <v>3.2173032084516286</v>
      </c>
      <c r="E57">
        <f t="shared" si="5"/>
        <v>1.1608439943185054</v>
      </c>
      <c r="F57">
        <f t="shared" si="3"/>
        <v>0.0011608439943185053</v>
      </c>
      <c r="H57">
        <f>SUM($F$10:F57)</f>
        <v>0.05578194758412835</v>
      </c>
    </row>
    <row r="58" spans="1:8" ht="12.75">
      <c r="A58" s="3">
        <v>0.048</v>
      </c>
      <c r="B58">
        <f t="shared" si="4"/>
        <v>0.9988473356824856</v>
      </c>
      <c r="C58">
        <f>B58*Imp!$A$18</f>
        <v>2.7713888001472378</v>
      </c>
      <c r="D58">
        <f t="shared" si="1"/>
        <v>3.216920119443126</v>
      </c>
      <c r="E58">
        <f t="shared" si="5"/>
        <v>1.160761030452392</v>
      </c>
      <c r="F58">
        <f t="shared" si="3"/>
        <v>0.001160761030452392</v>
      </c>
      <c r="H58">
        <f>SUM($F$10:F58)</f>
        <v>0.05694270861458074</v>
      </c>
    </row>
    <row r="59" spans="1:8" ht="12.75">
      <c r="A59" s="3">
        <v>0.049</v>
      </c>
      <c r="B59">
        <f t="shared" si="4"/>
        <v>0.9987987785334942</v>
      </c>
      <c r="C59">
        <f>B59*Imp!$A$18</f>
        <v>2.771254074114465</v>
      </c>
      <c r="D59">
        <f t="shared" si="1"/>
        <v>3.2165289930761585</v>
      </c>
      <c r="E59">
        <f t="shared" si="5"/>
        <v>1.1606763245279046</v>
      </c>
      <c r="F59">
        <f t="shared" si="3"/>
        <v>0.0011606763245279046</v>
      </c>
      <c r="H59">
        <f>SUM($F$10:F59)</f>
        <v>0.058103384939108646</v>
      </c>
    </row>
    <row r="60" spans="1:8" ht="12.75">
      <c r="A60" s="3">
        <v>0.05</v>
      </c>
      <c r="B60">
        <f t="shared" si="4"/>
        <v>0.998749217771909</v>
      </c>
      <c r="C60">
        <f>B60*Imp!$A$18</f>
        <v>2.7711165634712693</v>
      </c>
      <c r="D60">
        <f t="shared" si="1"/>
        <v>3.2161298310784057</v>
      </c>
      <c r="E60">
        <f t="shared" si="5"/>
        <v>1.1605898768291745</v>
      </c>
      <c r="F60">
        <f t="shared" si="3"/>
        <v>0.0011605898768291744</v>
      </c>
      <c r="H60">
        <f>SUM($F$10:F60)</f>
        <v>0.05926397481593782</v>
      </c>
    </row>
    <row r="61" spans="1:8" ht="12.75">
      <c r="A61" s="3">
        <v>0.051</v>
      </c>
      <c r="B61">
        <f t="shared" si="4"/>
        <v>0.998698653248316</v>
      </c>
      <c r="C61">
        <f>B61*Imp!$A$18</f>
        <v>2.7709762678030883</v>
      </c>
      <c r="D61">
        <f t="shared" si="1"/>
        <v>3.2157226352129675</v>
      </c>
      <c r="E61">
        <f t="shared" si="5"/>
        <v>1.1605016876461693</v>
      </c>
      <c r="F61">
        <f t="shared" si="3"/>
        <v>0.0011605016876461694</v>
      </c>
      <c r="H61">
        <f>SUM($F$10:F61)</f>
        <v>0.06042447650358399</v>
      </c>
    </row>
    <row r="62" spans="1:8" ht="12.75">
      <c r="A62" s="3">
        <v>0.052</v>
      </c>
      <c r="B62">
        <f t="shared" si="4"/>
        <v>0.9986470848102447</v>
      </c>
      <c r="C62">
        <f>B62*Imp!$A$18</f>
        <v>2.7708331866868794</v>
      </c>
      <c r="D62">
        <f t="shared" si="1"/>
        <v>3.2153074072783605</v>
      </c>
      <c r="E62">
        <f t="shared" si="5"/>
        <v>1.1604117572746935</v>
      </c>
      <c r="F62">
        <f t="shared" si="3"/>
        <v>0.0011604117572746936</v>
      </c>
      <c r="H62">
        <f>SUM($F$10:F62)</f>
        <v>0.061584888260858686</v>
      </c>
    </row>
    <row r="63" spans="1:8" ht="12.75">
      <c r="A63" s="3">
        <v>0.053</v>
      </c>
      <c r="B63">
        <f t="shared" si="4"/>
        <v>0.9985945123021657</v>
      </c>
      <c r="C63">
        <f>B63*Imp!$A$18</f>
        <v>2.7706873196911124</v>
      </c>
      <c r="D63">
        <f t="shared" si="1"/>
        <v>3.2148841491085003</v>
      </c>
      <c r="E63">
        <f t="shared" si="5"/>
        <v>1.1603200860163856</v>
      </c>
      <c r="F63">
        <f t="shared" si="3"/>
        <v>0.0011603200860163857</v>
      </c>
      <c r="H63">
        <f>SUM($F$10:F63)</f>
        <v>0.06274520834687507</v>
      </c>
    </row>
    <row r="64" spans="1:8" ht="12.75">
      <c r="A64" s="3">
        <v>0.054</v>
      </c>
      <c r="B64">
        <f t="shared" si="4"/>
        <v>0.998540935565488</v>
      </c>
      <c r="C64">
        <f>B64*Imp!$A$18</f>
        <v>2.770538666375763</v>
      </c>
      <c r="D64">
        <f t="shared" si="1"/>
        <v>3.2144528625726934</v>
      </c>
      <c r="E64">
        <f t="shared" si="5"/>
        <v>1.1602266741787184</v>
      </c>
      <c r="F64">
        <f t="shared" si="3"/>
        <v>0.0011602266741787184</v>
      </c>
      <c r="H64">
        <f>SUM($F$10:F64)</f>
        <v>0.06390543502105378</v>
      </c>
    </row>
    <row r="65" spans="1:8" ht="12.75">
      <c r="A65" s="3">
        <v>0.055</v>
      </c>
      <c r="B65">
        <f t="shared" si="4"/>
        <v>0.9984863544385572</v>
      </c>
      <c r="C65">
        <f>B65*Imp!$A$18</f>
        <v>2.770387226292307</v>
      </c>
      <c r="D65">
        <f t="shared" si="1"/>
        <v>3.2140135495756215</v>
      </c>
      <c r="E65">
        <f t="shared" si="5"/>
        <v>1.1601315220749964</v>
      </c>
      <c r="F65">
        <f t="shared" si="3"/>
        <v>0.0011601315220749963</v>
      </c>
      <c r="H65">
        <f>SUM($F$10:F65)</f>
        <v>0.06506556654312878</v>
      </c>
    </row>
    <row r="66" spans="1:8" ht="12.75">
      <c r="A66" s="3">
        <v>0.056</v>
      </c>
      <c r="B66">
        <f t="shared" si="4"/>
        <v>0.9984307687566525</v>
      </c>
      <c r="C66">
        <f>B66*Imp!$A$18</f>
        <v>2.7702329989837127</v>
      </c>
      <c r="D66">
        <f t="shared" si="1"/>
        <v>3.213566212057334</v>
      </c>
      <c r="E66">
        <f t="shared" si="5"/>
        <v>1.1600346300243563</v>
      </c>
      <c r="F66">
        <f t="shared" si="3"/>
        <v>0.0011600346300243564</v>
      </c>
      <c r="H66">
        <f>SUM($F$10:F66)</f>
        <v>0.06622560117315314</v>
      </c>
    </row>
    <row r="67" spans="1:8" ht="12.75">
      <c r="A67" s="3">
        <v>0.057</v>
      </c>
      <c r="B67">
        <f t="shared" si="4"/>
        <v>0.9983741783519845</v>
      </c>
      <c r="C67">
        <f>B67*Imp!$A$18</f>
        <v>2.770075983984433</v>
      </c>
      <c r="D67">
        <f t="shared" si="1"/>
        <v>3.2131108519932203</v>
      </c>
      <c r="E67">
        <f t="shared" si="5"/>
        <v>1.1599359983517612</v>
      </c>
      <c r="F67">
        <f t="shared" si="3"/>
        <v>0.0011599359983517612</v>
      </c>
      <c r="H67">
        <f>SUM($F$10:F67)</f>
        <v>0.0673855371715049</v>
      </c>
    </row>
    <row r="68" spans="1:8" ht="12.75">
      <c r="A68" s="3">
        <v>0.058</v>
      </c>
      <c r="B68">
        <f t="shared" si="4"/>
        <v>0.9983165830536924</v>
      </c>
      <c r="C68">
        <f>B68*Imp!$A$18</f>
        <v>2.7699161808204003</v>
      </c>
      <c r="D68">
        <f t="shared" si="1"/>
        <v>3.2126474713940176</v>
      </c>
      <c r="E68">
        <f t="shared" si="5"/>
        <v>1.1598356273880057</v>
      </c>
      <c r="F68">
        <f t="shared" si="3"/>
        <v>0.0011598356273880058</v>
      </c>
      <c r="H68">
        <f>SUM($F$10:F68)</f>
        <v>0.0685453727988929</v>
      </c>
    </row>
    <row r="69" spans="1:8" ht="12.75">
      <c r="A69" s="3">
        <v>0.059</v>
      </c>
      <c r="B69">
        <f t="shared" si="4"/>
        <v>0.998257982687842</v>
      </c>
      <c r="C69">
        <f>B69*Imp!$A$18</f>
        <v>2.7697535890090186</v>
      </c>
      <c r="D69">
        <f t="shared" si="1"/>
        <v>3.212176072305777</v>
      </c>
      <c r="E69">
        <f t="shared" si="5"/>
        <v>1.1597335174697079</v>
      </c>
      <c r="F69">
        <f t="shared" si="3"/>
        <v>0.001159733517469708</v>
      </c>
      <c r="H69">
        <f>SUM($F$10:F69)</f>
        <v>0.0697051063163626</v>
      </c>
    </row>
    <row r="70" spans="1:8" ht="12.75">
      <c r="A70" s="3">
        <v>0.06</v>
      </c>
      <c r="B70">
        <f t="shared" si="4"/>
        <v>0.9981983770774224</v>
      </c>
      <c r="C70">
        <f>B70*Imp!$A$18</f>
        <v>2.769588208059156</v>
      </c>
      <c r="D70">
        <f t="shared" si="1"/>
        <v>3.211696656809865</v>
      </c>
      <c r="E70">
        <f t="shared" si="5"/>
        <v>1.1596296689393133</v>
      </c>
      <c r="F70">
        <f t="shared" si="3"/>
        <v>0.0011596296689393134</v>
      </c>
      <c r="H70">
        <f>SUM($F$10:F70)</f>
        <v>0.07086473598530192</v>
      </c>
    </row>
    <row r="71" spans="1:8" ht="12.75">
      <c r="A71" s="3">
        <v>0.061</v>
      </c>
      <c r="B71">
        <f t="shared" si="4"/>
        <v>0.9981377660423435</v>
      </c>
      <c r="C71">
        <f>B71*Imp!$A$18</f>
        <v>2.769420037471137</v>
      </c>
      <c r="D71">
        <f t="shared" si="1"/>
        <v>3.2112092270229406</v>
      </c>
      <c r="E71">
        <f t="shared" si="5"/>
        <v>1.1595240821450898</v>
      </c>
      <c r="F71">
        <f t="shared" si="3"/>
        <v>0.0011595240821450899</v>
      </c>
      <c r="H71">
        <f>SUM($F$10:F71)</f>
        <v>0.07202426006744701</v>
      </c>
    </row>
    <row r="72" spans="1:8" ht="12.75">
      <c r="A72" s="3">
        <v>0.062</v>
      </c>
      <c r="B72">
        <f t="shared" si="4"/>
        <v>0.9980761493994333</v>
      </c>
      <c r="C72">
        <f>B72*Imp!$A$18</f>
        <v>2.7692490767367346</v>
      </c>
      <c r="D72">
        <f t="shared" si="1"/>
        <v>3.210713785096937</v>
      </c>
      <c r="E72">
        <f t="shared" si="5"/>
        <v>1.159416757441126</v>
      </c>
      <c r="F72">
        <f t="shared" si="3"/>
        <v>0.001159416757441126</v>
      </c>
      <c r="H72">
        <f>SUM($F$10:F72)</f>
        <v>0.07318367682488813</v>
      </c>
    </row>
    <row r="73" spans="1:8" ht="12.75">
      <c r="A73" s="3">
        <v>0.063</v>
      </c>
      <c r="B73">
        <f t="shared" si="4"/>
        <v>0.9980135269624355</v>
      </c>
      <c r="C73">
        <f>B73*Imp!$A$18</f>
        <v>2.769075325339165</v>
      </c>
      <c r="D73">
        <f t="shared" si="1"/>
        <v>3.2102103332190643</v>
      </c>
      <c r="E73">
        <f t="shared" si="5"/>
        <v>1.159307695187334</v>
      </c>
      <c r="F73">
        <f t="shared" si="3"/>
        <v>0.001159307695187334</v>
      </c>
      <c r="H73">
        <f>SUM($F$10:F73)</f>
        <v>0.07434298452007547</v>
      </c>
    </row>
    <row r="74" spans="1:8" ht="12.75">
      <c r="A74" s="3">
        <v>0.064</v>
      </c>
      <c r="B74">
        <f t="shared" si="4"/>
        <v>0.997949898542006</v>
      </c>
      <c r="C74">
        <f>B74*Imp!$A$18</f>
        <v>2.768898782753076</v>
      </c>
      <c r="D74">
        <f aca="true" t="shared" si="6" ref="D74:D137">BESSELI(C74,1)</f>
        <v>3.209698873611774</v>
      </c>
      <c r="E74">
        <f t="shared" si="5"/>
        <v>1.1591968957494418</v>
      </c>
      <c r="F74">
        <f t="shared" si="3"/>
        <v>0.0011591968957494418</v>
      </c>
      <c r="H74">
        <f>SUM($F$10:F74)</f>
        <v>0.07550218141582492</v>
      </c>
    </row>
    <row r="75" spans="1:8" ht="12.75">
      <c r="A75" s="3">
        <v>0.065</v>
      </c>
      <c r="B75">
        <f t="shared" si="4"/>
        <v>0.9978852639457103</v>
      </c>
      <c r="C75">
        <f>B75*Imp!$A$18</f>
        <v>2.768719448444542</v>
      </c>
      <c r="D75">
        <f t="shared" si="6"/>
        <v>3.209179408532756</v>
      </c>
      <c r="E75">
        <f t="shared" si="5"/>
        <v>1.1590843594989961</v>
      </c>
      <c r="F75">
        <f t="shared" si="3"/>
        <v>0.0011590843594989962</v>
      </c>
      <c r="H75">
        <f>SUM($F$10:F75)</f>
        <v>0.07666126577532391</v>
      </c>
    </row>
    <row r="76" spans="1:8" ht="12.75">
      <c r="A76" s="3">
        <v>0.066</v>
      </c>
      <c r="B76">
        <f t="shared" si="4"/>
        <v>0.997819622978021</v>
      </c>
      <c r="C76">
        <f>B76*Imp!$A$18</f>
        <v>2.768537321871054</v>
      </c>
      <c r="D76">
        <f t="shared" si="6"/>
        <v>3.2086519402749194</v>
      </c>
      <c r="E76">
        <f t="shared" si="5"/>
        <v>1.1589700868133588</v>
      </c>
      <c r="F76">
        <f aca="true" t="shared" si="7" ref="F76:F139">E76*$A$11</f>
        <v>0.0011589700868133589</v>
      </c>
      <c r="H76">
        <f>SUM($F$10:F76)</f>
        <v>0.07782023586213727</v>
      </c>
    </row>
    <row r="77" spans="1:8" ht="12.75">
      <c r="A77" s="3">
        <v>0.067</v>
      </c>
      <c r="B77">
        <f t="shared" si="4"/>
        <v>0.997752975440314</v>
      </c>
      <c r="C77">
        <f>B77*Imp!$A$18</f>
        <v>2.768352402481514</v>
      </c>
      <c r="D77">
        <f t="shared" si="6"/>
        <v>3.2081164711663814</v>
      </c>
      <c r="E77">
        <f t="shared" si="5"/>
        <v>1.1588540780757062</v>
      </c>
      <c r="F77">
        <f t="shared" si="7"/>
        <v>0.0011588540780757062</v>
      </c>
      <c r="H77">
        <f>SUM($F$10:F77)</f>
        <v>0.07897908994021297</v>
      </c>
    </row>
    <row r="78" spans="1:8" ht="12.75">
      <c r="A78" s="3">
        <v>0.068</v>
      </c>
      <c r="B78">
        <f t="shared" si="4"/>
        <v>0.9976853211308664</v>
      </c>
      <c r="C78">
        <f>B78*Imp!$A$18</f>
        <v>2.7681646897162224</v>
      </c>
      <c r="D78">
        <f t="shared" si="6"/>
        <v>3.2075730035704417</v>
      </c>
      <c r="E78">
        <f t="shared" si="5"/>
        <v>1.158736333675026</v>
      </c>
      <c r="F78">
        <f t="shared" si="7"/>
        <v>0.001158736333675026</v>
      </c>
      <c r="H78">
        <f>SUM($F$10:F78)</f>
        <v>0.08013782627388799</v>
      </c>
    </row>
    <row r="79" spans="1:8" ht="12.75">
      <c r="A79" s="3">
        <v>0.069</v>
      </c>
      <c r="B79">
        <f t="shared" si="4"/>
        <v>0.9976166598448524</v>
      </c>
      <c r="C79">
        <f>B79*Imp!$A$18</f>
        <v>2.7679741830068734</v>
      </c>
      <c r="D79">
        <f t="shared" si="6"/>
        <v>3.207021539885575</v>
      </c>
      <c r="E79">
        <f t="shared" si="5"/>
        <v>1.1586168540061168</v>
      </c>
      <c r="F79">
        <f t="shared" si="7"/>
        <v>0.0011586168540061168</v>
      </c>
      <c r="H79">
        <f>SUM($F$10:F79)</f>
        <v>0.08129644312789411</v>
      </c>
    </row>
    <row r="80" spans="1:8" ht="12.75">
      <c r="A80" s="3">
        <v>0.07</v>
      </c>
      <c r="B80">
        <f t="shared" si="4"/>
        <v>0.9975469913743412</v>
      </c>
      <c r="C80">
        <f>B80*Imp!$A$18</f>
        <v>2.767780881776545</v>
      </c>
      <c r="D80">
        <f t="shared" si="6"/>
        <v>3.2064620825454133</v>
      </c>
      <c r="E80">
        <f t="shared" si="5"/>
        <v>1.1584956394695862</v>
      </c>
      <c r="F80">
        <f t="shared" si="7"/>
        <v>0.0011584956394695863</v>
      </c>
      <c r="H80">
        <f>SUM($F$10:F80)</f>
        <v>0.08245493876736369</v>
      </c>
    </row>
    <row r="81" spans="1:8" ht="12.75">
      <c r="A81" s="3">
        <v>0.071</v>
      </c>
      <c r="B81">
        <f t="shared" si="4"/>
        <v>0.9974763155082932</v>
      </c>
      <c r="C81">
        <f>B81*Imp!$A$18</f>
        <v>2.767584785439688</v>
      </c>
      <c r="D81">
        <f t="shared" si="6"/>
        <v>3.205894634018725</v>
      </c>
      <c r="E81">
        <f t="shared" si="5"/>
        <v>1.1583726904718483</v>
      </c>
      <c r="F81">
        <f t="shared" si="7"/>
        <v>0.0011583726904718483</v>
      </c>
      <c r="H81">
        <f>SUM($F$10:F81)</f>
        <v>0.08361331145783554</v>
      </c>
    </row>
    <row r="82" spans="1:8" ht="12.75">
      <c r="A82" s="3">
        <v>0.072</v>
      </c>
      <c r="B82">
        <f t="shared" si="4"/>
        <v>0.9974046320325568</v>
      </c>
      <c r="C82">
        <f>B82*Imp!$A$18</f>
        <v>2.767385893402122</v>
      </c>
      <c r="D82">
        <f t="shared" si="6"/>
        <v>3.205319196809401</v>
      </c>
      <c r="E82">
        <f t="shared" si="5"/>
        <v>1.1582480074251227</v>
      </c>
      <c r="F82">
        <f t="shared" si="7"/>
        <v>0.0011582480074251228</v>
      </c>
      <c r="H82">
        <f>SUM($F$10:F82)</f>
        <v>0.08477155946526066</v>
      </c>
    </row>
    <row r="83" spans="1:8" ht="12.75">
      <c r="A83" s="3">
        <v>0.073</v>
      </c>
      <c r="B83">
        <f t="shared" si="4"/>
        <v>0.9973319407298655</v>
      </c>
      <c r="C83">
        <f>B83*Imp!$A$18</f>
        <v>2.7671842050610214</v>
      </c>
      <c r="D83">
        <f t="shared" si="6"/>
        <v>3.20473577345644</v>
      </c>
      <c r="E83">
        <f t="shared" si="5"/>
        <v>1.1581215907474327</v>
      </c>
      <c r="F83">
        <f t="shared" si="7"/>
        <v>0.0011581215907474328</v>
      </c>
      <c r="H83">
        <f>SUM($F$10:F83)</f>
        <v>0.0859296810560081</v>
      </c>
    </row>
    <row r="84" spans="1:8" ht="12.75">
      <c r="A84" s="3">
        <v>0.074</v>
      </c>
      <c r="B84">
        <f t="shared" si="4"/>
        <v>0.9972582413798343</v>
      </c>
      <c r="C84">
        <f>B84*Imp!$A$18</f>
        <v>2.766979719804908</v>
      </c>
      <c r="D84">
        <f t="shared" si="6"/>
        <v>3.2041443665339235</v>
      </c>
      <c r="E84">
        <f t="shared" si="5"/>
        <v>1.1579934408626018</v>
      </c>
      <c r="F84">
        <f t="shared" si="7"/>
        <v>0.0011579934408626018</v>
      </c>
      <c r="H84">
        <f>SUM($F$10:F84)</f>
        <v>0.0870876744968707</v>
      </c>
    </row>
    <row r="85" spans="1:8" ht="12.75">
      <c r="A85" s="3">
        <v>0.075</v>
      </c>
      <c r="B85">
        <f t="shared" si="4"/>
        <v>0.9971835337589565</v>
      </c>
      <c r="C85">
        <f>B85*Imp!$A$18</f>
        <v>2.766772437013645</v>
      </c>
      <c r="D85">
        <f t="shared" si="6"/>
        <v>3.2035449786510117</v>
      </c>
      <c r="E85">
        <f t="shared" si="5"/>
        <v>1.1578635582002557</v>
      </c>
      <c r="F85">
        <f t="shared" si="7"/>
        <v>0.0011578635582002556</v>
      </c>
      <c r="H85">
        <f>SUM($F$10:F85)</f>
        <v>0.08824553805507096</v>
      </c>
    </row>
    <row r="86" spans="1:8" ht="12.75">
      <c r="A86" s="3">
        <v>0.076</v>
      </c>
      <c r="B86">
        <f t="shared" si="4"/>
        <v>0.9971078176406</v>
      </c>
      <c r="C86">
        <f>B86*Imp!$A$18</f>
        <v>2.76656235605842</v>
      </c>
      <c r="D86">
        <f t="shared" si="6"/>
        <v>3.202937612451908</v>
      </c>
      <c r="E86">
        <f t="shared" si="5"/>
        <v>1.1577319431958153</v>
      </c>
      <c r="F86">
        <f t="shared" si="7"/>
        <v>0.0011577319431958152</v>
      </c>
      <c r="H86">
        <f>SUM($F$10:F86)</f>
        <v>0.08940326999826678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2.7663494763017433</v>
      </c>
      <c r="D87">
        <f t="shared" si="6"/>
        <v>3.202322270615855</v>
      </c>
      <c r="E87">
        <f t="shared" si="5"/>
        <v>1.157598596290499</v>
      </c>
      <c r="F87">
        <f t="shared" si="7"/>
        <v>0.001157598596290499</v>
      </c>
      <c r="H87">
        <f>SUM($F$10:F87)</f>
        <v>0.09056086859455728</v>
      </c>
    </row>
    <row r="88" spans="1:8" ht="12.75">
      <c r="A88" s="3">
        <v>0.078</v>
      </c>
      <c r="B88">
        <f t="shared" si="8"/>
        <v>0.996953358989276</v>
      </c>
      <c r="C88">
        <f>B88*Imp!$A$18</f>
        <v>2.7661337970974325</v>
      </c>
      <c r="D88">
        <f t="shared" si="6"/>
        <v>3.201698955857108</v>
      </c>
      <c r="E88">
        <f t="shared" si="5"/>
        <v>1.1574635179313177</v>
      </c>
      <c r="F88">
        <f t="shared" si="7"/>
        <v>0.0011574635179313177</v>
      </c>
      <c r="H88">
        <f>SUM($F$10:F88)</f>
        <v>0.0917183321124886</v>
      </c>
    </row>
    <row r="89" spans="1:8" ht="12.75">
      <c r="A89" s="3">
        <v>0.079</v>
      </c>
      <c r="B89">
        <f t="shared" si="8"/>
        <v>0.9968746159873868</v>
      </c>
      <c r="C89">
        <f>B89*Imp!$A$18</f>
        <v>2.765915317790606</v>
      </c>
      <c r="D89">
        <f t="shared" si="6"/>
        <v>3.2010676709249233</v>
      </c>
      <c r="E89">
        <f t="shared" si="5"/>
        <v>1.157326708571076</v>
      </c>
      <c r="F89">
        <f t="shared" si="7"/>
        <v>0.001157326708571076</v>
      </c>
      <c r="H89">
        <f>SUM($F$10:F89)</f>
        <v>0.09287565882105968</v>
      </c>
    </row>
    <row r="90" spans="1:8" ht="12.75">
      <c r="A90" s="3">
        <v>0.08</v>
      </c>
      <c r="B90">
        <f t="shared" si="8"/>
        <v>0.996794863550169</v>
      </c>
      <c r="C90">
        <f>B90*Imp!$A$18</f>
        <v>2.765694037717672</v>
      </c>
      <c r="D90">
        <f t="shared" si="6"/>
        <v>3.200428418603535</v>
      </c>
      <c r="E90">
        <f t="shared" si="5"/>
        <v>1.1571881686683672</v>
      </c>
      <c r="F90">
        <f t="shared" si="7"/>
        <v>0.0011571881686683672</v>
      </c>
      <c r="H90">
        <f>SUM($F$10:F90)</f>
        <v>0.09403284698972804</v>
      </c>
    </row>
    <row r="91" spans="1:8" ht="12.75">
      <c r="A91" s="3">
        <v>0.081</v>
      </c>
      <c r="B91">
        <f t="shared" si="8"/>
        <v>0.9967141014353113</v>
      </c>
      <c r="C91">
        <f>B91*Imp!$A$18</f>
        <v>2.7654699562063163</v>
      </c>
      <c r="D91">
        <f t="shared" si="6"/>
        <v>3.1997812017121308</v>
      </c>
      <c r="E91">
        <f t="shared" si="5"/>
        <v>1.1570478986875723</v>
      </c>
      <c r="F91">
        <f t="shared" si="7"/>
        <v>0.0011570478986875723</v>
      </c>
      <c r="H91">
        <f>SUM($F$10:F91)</f>
        <v>0.09518989488841562</v>
      </c>
    </row>
    <row r="92" spans="1:8" ht="12.75">
      <c r="A92" s="3">
        <v>0.082</v>
      </c>
      <c r="B92">
        <f t="shared" si="8"/>
        <v>0.996632329397356</v>
      </c>
      <c r="C92">
        <f>B92*Imp!$A$18</f>
        <v>2.7652430725754966</v>
      </c>
      <c r="D92">
        <f t="shared" si="6"/>
        <v>3.19912602310485</v>
      </c>
      <c r="E92">
        <f t="shared" si="5"/>
        <v>1.1569058990988603</v>
      </c>
      <c r="F92">
        <f t="shared" si="7"/>
        <v>0.0011569058990988604</v>
      </c>
      <c r="H92">
        <f>SUM($F$10:F92)</f>
        <v>0.09634680078751448</v>
      </c>
    </row>
    <row r="93" spans="1:8" ht="12.75">
      <c r="A93" s="3">
        <v>0.083</v>
      </c>
      <c r="B93">
        <f t="shared" si="8"/>
        <v>0.9965495471876951</v>
      </c>
      <c r="C93">
        <f>B93*Imp!$A$18</f>
        <v>2.7650133861354274</v>
      </c>
      <c r="D93">
        <f t="shared" si="6"/>
        <v>3.1984628856707413</v>
      </c>
      <c r="E93">
        <f t="shared" si="5"/>
        <v>1.1567621703781814</v>
      </c>
      <c r="F93">
        <f t="shared" si="7"/>
        <v>0.0011567621703781814</v>
      </c>
      <c r="H93">
        <f>SUM($F$10:F93)</f>
        <v>0.09750356295789266</v>
      </c>
    </row>
    <row r="94" spans="1:8" ht="12.75">
      <c r="A94" s="3">
        <v>0.084</v>
      </c>
      <c r="B94">
        <f t="shared" si="8"/>
        <v>0.9964657545545658</v>
      </c>
      <c r="C94">
        <f>B94*Imp!$A$18</f>
        <v>2.764780896187571</v>
      </c>
      <c r="D94">
        <f t="shared" si="6"/>
        <v>3.197791792333757</v>
      </c>
      <c r="E94">
        <f t="shared" si="5"/>
        <v>1.156616713007268</v>
      </c>
      <c r="F94">
        <f t="shared" si="7"/>
        <v>0.001156616713007268</v>
      </c>
      <c r="H94">
        <f>SUM($F$10:F94)</f>
        <v>0.09866017967089992</v>
      </c>
    </row>
    <row r="95" spans="1:8" ht="12.75">
      <c r="A95" s="3">
        <v>0.085</v>
      </c>
      <c r="B95">
        <f t="shared" si="8"/>
        <v>0.9963809512430474</v>
      </c>
      <c r="C95">
        <f>B95*Imp!$A$18</f>
        <v>2.7645456020246275</v>
      </c>
      <c r="D95">
        <f t="shared" si="6"/>
        <v>3.1971127460527335</v>
      </c>
      <c r="E95">
        <f t="shared" si="5"/>
        <v>1.1564695274736339</v>
      </c>
      <c r="F95">
        <f t="shared" si="7"/>
        <v>0.0011564695274736338</v>
      </c>
      <c r="H95">
        <f>SUM($F$10:F95)</f>
        <v>0.09981664919837355</v>
      </c>
    </row>
    <row r="96" spans="1:8" ht="12.75">
      <c r="A96" s="3">
        <v>0.086</v>
      </c>
      <c r="B96">
        <f t="shared" si="8"/>
        <v>0.9962951369950573</v>
      </c>
      <c r="C96">
        <f>B96*Imp!$A$18</f>
        <v>2.764307502930525</v>
      </c>
      <c r="D96">
        <f t="shared" si="6"/>
        <v>3.1964257498213664</v>
      </c>
      <c r="E96">
        <f t="shared" si="5"/>
        <v>1.1563206142705686</v>
      </c>
      <c r="F96">
        <f t="shared" si="7"/>
        <v>0.0011563206142705686</v>
      </c>
      <c r="H96">
        <f>SUM($F$10:F96)</f>
        <v>0.10097296981264411</v>
      </c>
    </row>
    <row r="97" spans="1:8" ht="12.75">
      <c r="A97" s="3">
        <v>0.087</v>
      </c>
      <c r="B97">
        <f t="shared" si="8"/>
        <v>0.9962083115493465</v>
      </c>
      <c r="C97">
        <f>B97*Imp!$A$18</f>
        <v>2.764066598180405</v>
      </c>
      <c r="D97">
        <f t="shared" si="6"/>
        <v>3.1957308066681867</v>
      </c>
      <c r="E97">
        <f t="shared" si="5"/>
        <v>1.156169973897137</v>
      </c>
      <c r="F97">
        <f t="shared" si="7"/>
        <v>0.001156169973897137</v>
      </c>
      <c r="H97">
        <f>SUM($F$10:F97)</f>
        <v>0.10212913978654126</v>
      </c>
    </row>
    <row r="98" spans="1:8" ht="12.75">
      <c r="A98" s="3">
        <v>0.088</v>
      </c>
      <c r="B98">
        <f t="shared" si="8"/>
        <v>0.9961204746414963</v>
      </c>
      <c r="C98">
        <f>B98*Imp!$A$18</f>
        <v>2.7638228870406145</v>
      </c>
      <c r="D98">
        <f t="shared" si="6"/>
        <v>3.1950279196565523</v>
      </c>
      <c r="E98">
        <f t="shared" si="5"/>
        <v>1.1560176068581782</v>
      </c>
      <c r="F98">
        <f t="shared" si="7"/>
        <v>0.0011560176068581781</v>
      </c>
      <c r="H98">
        <f>SUM($F$10:F98)</f>
        <v>0.10328515739339944</v>
      </c>
    </row>
    <row r="99" spans="1:8" ht="12.75">
      <c r="A99" s="3">
        <v>0.089</v>
      </c>
      <c r="B99">
        <f t="shared" si="8"/>
        <v>0.9960316260039136</v>
      </c>
      <c r="C99">
        <f>B99*Imp!$A$18</f>
        <v>2.763576368768694</v>
      </c>
      <c r="D99">
        <f t="shared" si="6"/>
        <v>3.194317091884613</v>
      </c>
      <c r="E99">
        <f t="shared" si="5"/>
        <v>1.1558635136643012</v>
      </c>
      <c r="F99">
        <f t="shared" si="7"/>
        <v>0.0011558635136643012</v>
      </c>
      <c r="H99">
        <f>SUM($F$10:F99)</f>
        <v>0.10444102090706374</v>
      </c>
    </row>
    <row r="100" spans="1:8" ht="12.75">
      <c r="A100" s="3">
        <v>0.09</v>
      </c>
      <c r="B100">
        <f t="shared" si="8"/>
        <v>0.995941765365827</v>
      </c>
      <c r="C100">
        <f>B100*Imp!$A$18</f>
        <v>2.763327042613364</v>
      </c>
      <c r="D100">
        <f t="shared" si="6"/>
        <v>3.1935983264852967</v>
      </c>
      <c r="E100">
        <f t="shared" si="5"/>
        <v>1.1557076948318836</v>
      </c>
      <c r="F100">
        <f t="shared" si="7"/>
        <v>0.0011557076948318836</v>
      </c>
      <c r="H100">
        <f>SUM($F$10:F100)</f>
        <v>0.10559672860189562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2.7630749078145165</v>
      </c>
      <c r="D101">
        <f t="shared" si="6"/>
        <v>3.1928716266262867</v>
      </c>
      <c r="E101">
        <f t="shared" si="5"/>
        <v>1.155550150883069</v>
      </c>
      <c r="F101">
        <f t="shared" si="7"/>
        <v>0.001155550150883069</v>
      </c>
      <c r="H101">
        <f>SUM($F$10:F101)</f>
        <v>0.10675227875277869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2.7628199636032016</v>
      </c>
      <c r="D102">
        <f t="shared" si="6"/>
        <v>3.192136995510001</v>
      </c>
      <c r="E102">
        <f t="shared" si="5"/>
        <v>1.1553908823457664</v>
      </c>
      <c r="F102">
        <f t="shared" si="7"/>
        <v>0.0011553908823457664</v>
      </c>
      <c r="H102">
        <f>SUM($F$10:F102)</f>
        <v>0.10790766963512446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2.7625622092016164</v>
      </c>
      <c r="D103">
        <f t="shared" si="6"/>
        <v>3.19139443637357</v>
      </c>
      <c r="E103">
        <f aca="true" t="shared" si="9" ref="E103:E166">D103/C103</f>
        <v>1.1552298897536453</v>
      </c>
      <c r="F103">
        <f t="shared" si="7"/>
        <v>0.0011552298897536453</v>
      </c>
      <c r="H103">
        <f>SUM($F$10:F103)</f>
        <v>0.1090628995248781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2.762301643823091</v>
      </c>
      <c r="D104">
        <f t="shared" si="6"/>
        <v>3.1906439524888097</v>
      </c>
      <c r="E104">
        <f t="shared" si="9"/>
        <v>1.1550671736461346</v>
      </c>
      <c r="F104">
        <f t="shared" si="7"/>
        <v>0.0011550671736461347</v>
      </c>
      <c r="H104">
        <f>SUM($F$10:F104)</f>
        <v>0.11021796669852424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2.76203826667208</v>
      </c>
      <c r="D105">
        <f t="shared" si="6"/>
        <v>3.1898855471622056</v>
      </c>
      <c r="E105">
        <f t="shared" si="9"/>
        <v>1.1549027345684206</v>
      </c>
      <c r="F105">
        <f t="shared" si="7"/>
        <v>0.0011549027345684206</v>
      </c>
      <c r="H105">
        <f>SUM($F$10:F105)</f>
        <v>0.11137286943309266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2.7617720769441463</v>
      </c>
      <c r="D106">
        <f t="shared" si="6"/>
        <v>3.1891192237348873</v>
      </c>
      <c r="E106">
        <f t="shared" si="9"/>
        <v>1.1547365730714438</v>
      </c>
      <c r="F106">
        <f t="shared" si="7"/>
        <v>0.0011547365730714438</v>
      </c>
      <c r="H106">
        <f>SUM($F$10:F106)</f>
        <v>0.1125276060061641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2.761503073825951</v>
      </c>
      <c r="D107">
        <f t="shared" si="6"/>
        <v>3.1883449855826034</v>
      </c>
      <c r="E107">
        <f t="shared" si="9"/>
        <v>1.1545686897118967</v>
      </c>
      <c r="F107">
        <f t="shared" si="7"/>
        <v>0.0011545686897118967</v>
      </c>
      <c r="H107">
        <f>SUM($F$10:F107)</f>
        <v>0.11368217469587599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2.7612312564952415</v>
      </c>
      <c r="D108">
        <f t="shared" si="6"/>
        <v>3.1875628361157062</v>
      </c>
      <c r="E108">
        <f t="shared" si="9"/>
        <v>1.1543990850522228</v>
      </c>
      <c r="F108">
        <f t="shared" si="7"/>
        <v>0.0011543990850522228</v>
      </c>
      <c r="H108">
        <f>SUM($F$10:F108)</f>
        <v>0.11483657378092822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2.7609566241208356</v>
      </c>
      <c r="D109">
        <f t="shared" si="6"/>
        <v>3.186772778779113</v>
      </c>
      <c r="E109">
        <f t="shared" si="9"/>
        <v>1.15422775966061</v>
      </c>
      <c r="F109">
        <f t="shared" si="7"/>
        <v>0.00115422775966061</v>
      </c>
      <c r="H109">
        <f>SUM($F$10:F109)</f>
        <v>0.11599080154058883</v>
      </c>
    </row>
    <row r="110" spans="1:8" ht="12.75">
      <c r="A110" s="3">
        <v>0.1</v>
      </c>
      <c r="B110">
        <f t="shared" si="8"/>
        <v>0.99498743710662</v>
      </c>
      <c r="C110">
        <f>B110*Imp!$A$18</f>
        <v>2.7606791758626126</v>
      </c>
      <c r="D110">
        <f t="shared" si="6"/>
        <v>3.1859748170523026</v>
      </c>
      <c r="E110">
        <f t="shared" si="9"/>
        <v>1.1540547141109943</v>
      </c>
      <c r="F110">
        <f t="shared" si="7"/>
        <v>0.0011540547141109944</v>
      </c>
      <c r="H110">
        <f>SUM($F$10:F110)</f>
        <v>0.11714485625469982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2.7603989108714964</v>
      </c>
      <c r="D111">
        <f t="shared" si="6"/>
        <v>3.185168954449272</v>
      </c>
      <c r="E111">
        <f t="shared" si="9"/>
        <v>1.1538799489830511</v>
      </c>
      <c r="F111">
        <f t="shared" si="7"/>
        <v>0.0011538799489830512</v>
      </c>
      <c r="H111">
        <f>SUM($F$10:F111)</f>
        <v>0.11829873620368288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2.760115828289446</v>
      </c>
      <c r="D112">
        <f t="shared" si="6"/>
        <v>3.1843551945185267</v>
      </c>
      <c r="E112">
        <f t="shared" si="9"/>
        <v>1.153703464862197</v>
      </c>
      <c r="F112">
        <f t="shared" si="7"/>
        <v>0.0011537034648621972</v>
      </c>
      <c r="H112">
        <f>SUM($F$10:F112)</f>
        <v>0.11945243966854507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2.7598299272494384</v>
      </c>
      <c r="D113">
        <f t="shared" si="6"/>
        <v>3.183533540843046</v>
      </c>
      <c r="E113">
        <f t="shared" si="9"/>
        <v>1.1535252623395849</v>
      </c>
      <c r="F113">
        <f t="shared" si="7"/>
        <v>0.0011535252623395848</v>
      </c>
      <c r="H113">
        <f>SUM($F$10:F113)</f>
        <v>0.12060596493088466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2.7595412068754595</v>
      </c>
      <c r="D114">
        <f t="shared" si="6"/>
        <v>3.1827039970402655</v>
      </c>
      <c r="E114">
        <f t="shared" si="9"/>
        <v>1.153345342012102</v>
      </c>
      <c r="F114">
        <f t="shared" si="7"/>
        <v>0.001153345342012102</v>
      </c>
      <c r="H114">
        <f>SUM($F$10:F114)</f>
        <v>0.12175931027289676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2.759249666282487</v>
      </c>
      <c r="D115">
        <f t="shared" si="6"/>
        <v>3.1818665667620523</v>
      </c>
      <c r="E115">
        <f t="shared" si="9"/>
        <v>1.1531637044823686</v>
      </c>
      <c r="F115">
        <f t="shared" si="7"/>
        <v>0.0011531637044823687</v>
      </c>
      <c r="H115">
        <f>SUM($F$10:F115)</f>
        <v>0.12291247397737913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2.758955304576477</v>
      </c>
      <c r="D116">
        <f t="shared" si="6"/>
        <v>3.18102125369467</v>
      </c>
      <c r="E116">
        <f t="shared" si="9"/>
        <v>1.1529803503587324</v>
      </c>
      <c r="F116">
        <f t="shared" si="7"/>
        <v>0.0011529803503587323</v>
      </c>
      <c r="H116">
        <f>SUM($F$10:F116)</f>
        <v>0.12406545432773786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2.7586581208543524</v>
      </c>
      <c r="D117">
        <f t="shared" si="6"/>
        <v>3.1801680615587644</v>
      </c>
      <c r="E117">
        <f t="shared" si="9"/>
        <v>1.1527952802552681</v>
      </c>
      <c r="F117">
        <f t="shared" si="7"/>
        <v>0.001152795280255268</v>
      </c>
      <c r="H117">
        <f>SUM($F$10:F117)</f>
        <v>0.12521824960799313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2.758358114203986</v>
      </c>
      <c r="D118">
        <f t="shared" si="6"/>
        <v>3.1793069941093353</v>
      </c>
      <c r="E118">
        <f t="shared" si="9"/>
        <v>1.152608494791775</v>
      </c>
      <c r="F118">
        <f t="shared" si="7"/>
        <v>0.0011526084947917749</v>
      </c>
      <c r="H118">
        <f>SUM($F$10:F118)</f>
        <v>0.1263708581027849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2.758055283704189</v>
      </c>
      <c r="D119">
        <f t="shared" si="6"/>
        <v>3.178438055135708</v>
      </c>
      <c r="E119">
        <f t="shared" si="9"/>
        <v>1.1524199945937728</v>
      </c>
      <c r="F119">
        <f t="shared" si="7"/>
        <v>0.0011524199945937728</v>
      </c>
      <c r="H119">
        <f>SUM($F$10:F119)</f>
        <v>0.12752327809737868</v>
      </c>
    </row>
    <row r="120" spans="1:8" ht="12.75">
      <c r="A120" s="3">
        <v>0.11</v>
      </c>
      <c r="B120">
        <f t="shared" si="8"/>
        <v>0.9939315871829408</v>
      </c>
      <c r="C120">
        <f>B120*Imp!$A$18</f>
        <v>2.7577496284246936</v>
      </c>
      <c r="D120">
        <f t="shared" si="6"/>
        <v>3.1775612484615037</v>
      </c>
      <c r="E120">
        <f t="shared" si="9"/>
        <v>1.1522297802924983</v>
      </c>
      <c r="F120">
        <f t="shared" si="7"/>
        <v>0.0011522297802924984</v>
      </c>
      <c r="H120">
        <f>SUM($F$10:F120)</f>
        <v>0.12867550787767118</v>
      </c>
    </row>
    <row r="121" spans="1:8" ht="12.75">
      <c r="A121" s="3">
        <v>0.111</v>
      </c>
      <c r="B121">
        <f t="shared" si="8"/>
        <v>0.993820406310919</v>
      </c>
      <c r="C121">
        <f>B121*Imp!$A$18</f>
        <v>2.757441147426142</v>
      </c>
      <c r="D121">
        <f t="shared" si="6"/>
        <v>3.1766765779446264</v>
      </c>
      <c r="E121">
        <f t="shared" si="9"/>
        <v>1.1520378525249064</v>
      </c>
      <c r="F121">
        <f t="shared" si="7"/>
        <v>0.0011520378525249064</v>
      </c>
      <c r="H121">
        <f>SUM($F$10:F121)</f>
        <v>0.1298275457301961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2.757129839760068</v>
      </c>
      <c r="D122">
        <f t="shared" si="6"/>
        <v>3.17578404747722</v>
      </c>
      <c r="E122">
        <f t="shared" si="9"/>
        <v>1.1518442119336623</v>
      </c>
      <c r="F122">
        <f t="shared" si="7"/>
        <v>0.0011518442119336622</v>
      </c>
      <c r="H122">
        <f>SUM($F$10:F122)</f>
        <v>0.13097938994212974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2.7568157044688855</v>
      </c>
      <c r="D123">
        <f t="shared" si="6"/>
        <v>3.174883660985653</v>
      </c>
      <c r="E123">
        <f t="shared" si="9"/>
        <v>1.151648859167142</v>
      </c>
      <c r="F123">
        <f t="shared" si="7"/>
        <v>0.001151648859167142</v>
      </c>
      <c r="H123">
        <f>SUM($F$10:F123)</f>
        <v>0.13213103880129687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2.7564987405858714</v>
      </c>
      <c r="D124">
        <f t="shared" si="6"/>
        <v>3.1739754224304875</v>
      </c>
      <c r="E124">
        <f t="shared" si="9"/>
        <v>1.1514517948794292</v>
      </c>
      <c r="F124">
        <f t="shared" si="7"/>
        <v>0.0011514517948794292</v>
      </c>
      <c r="H124">
        <f>SUM($F$10:F124)</f>
        <v>0.1332824905961763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2.756178947135152</v>
      </c>
      <c r="D125">
        <f t="shared" si="6"/>
        <v>3.1730593358064505</v>
      </c>
      <c r="E125">
        <f t="shared" si="9"/>
        <v>1.1512530197303101</v>
      </c>
      <c r="F125">
        <f t="shared" si="7"/>
        <v>0.0011512530197303101</v>
      </c>
      <c r="H125">
        <f>SUM($F$10:F125)</f>
        <v>0.13443374361590663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2.755856323131685</v>
      </c>
      <c r="D126">
        <f t="shared" si="6"/>
        <v>3.1721354051424067</v>
      </c>
      <c r="E126">
        <f t="shared" si="9"/>
        <v>1.1510525343852733</v>
      </c>
      <c r="F126">
        <f t="shared" si="7"/>
        <v>0.0011510525343852733</v>
      </c>
      <c r="H126">
        <f>SUM($F$10:F126)</f>
        <v>0.1355847961502919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2.7555308675812484</v>
      </c>
      <c r="D127">
        <f t="shared" si="6"/>
        <v>3.171203634501335</v>
      </c>
      <c r="E127">
        <f t="shared" si="9"/>
        <v>1.1508503395155054</v>
      </c>
      <c r="F127">
        <f t="shared" si="7"/>
        <v>0.0011508503395155055</v>
      </c>
      <c r="H127">
        <f>SUM($F$10:F127)</f>
        <v>0.1367356464898074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2.7552025794804202</v>
      </c>
      <c r="D128">
        <f t="shared" si="6"/>
        <v>3.170264027980292</v>
      </c>
      <c r="E128">
        <f t="shared" si="9"/>
        <v>1.1506464357978876</v>
      </c>
      <c r="F128">
        <f t="shared" si="7"/>
        <v>0.0011506464357978875</v>
      </c>
      <c r="H128">
        <f>SUM($F$10:F128)</f>
        <v>0.13788629292560528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2.7548714578165674</v>
      </c>
      <c r="D129">
        <f t="shared" si="6"/>
        <v>3.1693165897103954</v>
      </c>
      <c r="E129">
        <f t="shared" si="9"/>
        <v>1.150440823914995</v>
      </c>
      <c r="F129">
        <f t="shared" si="7"/>
        <v>0.001150440823914995</v>
      </c>
      <c r="H129">
        <f>SUM($F$10:F129)</f>
        <v>0.13903673374952027</v>
      </c>
    </row>
    <row r="130" spans="1:8" ht="12.75">
      <c r="A130" s="3">
        <v>0.12</v>
      </c>
      <c r="B130">
        <f t="shared" si="8"/>
        <v>0.9927738916792685</v>
      </c>
      <c r="C130">
        <f>B130*Imp!$A$18</f>
        <v>2.754537501567824</v>
      </c>
      <c r="D130">
        <f t="shared" si="6"/>
        <v>3.1683613238567805</v>
      </c>
      <c r="E130">
        <f t="shared" si="9"/>
        <v>1.1502335045550902</v>
      </c>
      <c r="F130">
        <f t="shared" si="7"/>
        <v>0.0011502335045550903</v>
      </c>
      <c r="H130">
        <f>SUM($F$10:F130)</f>
        <v>0.14018696725407537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2.7542007097030825</v>
      </c>
      <c r="D131">
        <f t="shared" si="6"/>
        <v>3.1673982346185876</v>
      </c>
      <c r="E131">
        <f t="shared" si="9"/>
        <v>1.1500244784121234</v>
      </c>
      <c r="F131">
        <f t="shared" si="7"/>
        <v>0.0011500244784121234</v>
      </c>
      <c r="H131">
        <f>SUM($F$10:F131)</f>
        <v>0.14133699173248748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2.753861081181971</v>
      </c>
      <c r="D132">
        <f t="shared" si="6"/>
        <v>3.166427326228921</v>
      </c>
      <c r="E132">
        <f t="shared" si="9"/>
        <v>1.1498137461857278</v>
      </c>
      <c r="F132">
        <f t="shared" si="7"/>
        <v>0.001149813746185728</v>
      </c>
      <c r="H132">
        <f>SUM($F$10:F132)</f>
        <v>0.1424868054786732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2.753518614954841</v>
      </c>
      <c r="D133">
        <f t="shared" si="6"/>
        <v>3.1654486029548234</v>
      </c>
      <c r="E133">
        <f t="shared" si="9"/>
        <v>1.1496013085812162</v>
      </c>
      <c r="F133">
        <f t="shared" si="7"/>
        <v>0.0011496013085812162</v>
      </c>
      <c r="H133">
        <f>SUM($F$10:F133)</f>
        <v>0.14363640678725442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2.7531733099627482</v>
      </c>
      <c r="D134">
        <f t="shared" si="6"/>
        <v>3.1644620690972483</v>
      </c>
      <c r="E134">
        <f t="shared" si="9"/>
        <v>1.1493871663095794</v>
      </c>
      <c r="F134">
        <f t="shared" si="7"/>
        <v>0.0011493871663095794</v>
      </c>
      <c r="H134">
        <f>SUM($F$10:F134)</f>
        <v>0.144785793953564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2.7528251651374385</v>
      </c>
      <c r="D135">
        <f t="shared" si="6"/>
        <v>3.1634677289910265</v>
      </c>
      <c r="E135">
        <f t="shared" si="9"/>
        <v>1.1491713200874805</v>
      </c>
      <c r="F135">
        <f t="shared" si="7"/>
        <v>0.0011491713200874804</v>
      </c>
      <c r="H135">
        <f>SUM($F$10:F135)</f>
        <v>0.1459349652736515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2.752474179401328</v>
      </c>
      <c r="D136">
        <f t="shared" si="6"/>
        <v>3.16246558700484</v>
      </c>
      <c r="E136">
        <f t="shared" si="9"/>
        <v>1.148953770637255</v>
      </c>
      <c r="F136">
        <f t="shared" si="7"/>
        <v>0.001148953770637255</v>
      </c>
      <c r="H136">
        <f>SUM($F$10:F136)</f>
        <v>0.14708391904428875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2.7521203516674886</v>
      </c>
      <c r="D137">
        <f t="shared" si="6"/>
        <v>3.1614556475411897</v>
      </c>
      <c r="E137">
        <f t="shared" si="9"/>
        <v>1.1487345186869056</v>
      </c>
      <c r="F137">
        <f t="shared" si="7"/>
        <v>0.0011487345186869055</v>
      </c>
      <c r="H137">
        <f>SUM($F$10:F137)</f>
        <v>0.14823265356297566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2.7517636808396295</v>
      </c>
      <c r="D138">
        <f aca="true" t="shared" si="10" ref="D138:D201">BESSELI(C138,1)</f>
        <v>3.1604379150363635</v>
      </c>
      <c r="E138">
        <f t="shared" si="9"/>
        <v>1.1485135649700986</v>
      </c>
      <c r="F138">
        <f t="shared" si="7"/>
        <v>0.0011485135649700986</v>
      </c>
      <c r="H138">
        <f>SUM($F$10:F138)</f>
        <v>0.14938116712794575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2.7514041658120805</v>
      </c>
      <c r="D139">
        <f t="shared" si="10"/>
        <v>3.1594123939604084</v>
      </c>
      <c r="E139">
        <f t="shared" si="9"/>
        <v>1.1482909102261623</v>
      </c>
      <c r="F139">
        <f t="shared" si="7"/>
        <v>0.0011482909102261622</v>
      </c>
      <c r="H139">
        <f>SUM($F$10:F139)</f>
        <v>0.15052945803817191</v>
      </c>
    </row>
    <row r="140" spans="1:8" ht="12.75">
      <c r="A140" s="3">
        <v>0.13</v>
      </c>
      <c r="B140">
        <f t="shared" si="8"/>
        <v>0.9915139938498094</v>
      </c>
      <c r="C140">
        <f>B140*Imp!$A$18</f>
        <v>2.7510418054697743</v>
      </c>
      <c r="D140">
        <f t="shared" si="10"/>
        <v>3.1583790888171</v>
      </c>
      <c r="E140">
        <f t="shared" si="9"/>
        <v>1.1480665552000828</v>
      </c>
      <c r="F140">
        <f aca="true" t="shared" si="11" ref="F140:F203">E140*$A$11</f>
        <v>0.0011480665552000828</v>
      </c>
      <c r="H140">
        <f>SUM($F$10:F140)</f>
        <v>0.151677524593372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2.7506765986882282</v>
      </c>
      <c r="D141">
        <f t="shared" si="10"/>
        <v>3.1573380041439054</v>
      </c>
      <c r="E141">
        <f t="shared" si="9"/>
        <v>1.1478405006425</v>
      </c>
      <c r="F141">
        <f t="shared" si="11"/>
        <v>0.0011478405006425001</v>
      </c>
      <c r="H141">
        <f>SUM($F$10:F141)</f>
        <v>0.1528253650940145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2.7503085443335267</v>
      </c>
      <c r="D142">
        <f t="shared" si="10"/>
        <v>3.1562891445119576</v>
      </c>
      <c r="E142">
        <f t="shared" si="9"/>
        <v>1.1476127473097062</v>
      </c>
      <c r="F142">
        <f t="shared" si="11"/>
        <v>0.0011476127473097062</v>
      </c>
      <c r="H142">
        <f>SUM($F$10:F142)</f>
        <v>0.15397297784132422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2.749937641262304</v>
      </c>
      <c r="D143">
        <f t="shared" si="10"/>
        <v>3.155232514526022</v>
      </c>
      <c r="E143">
        <f t="shared" si="9"/>
        <v>1.1473832959636407</v>
      </c>
      <c r="F143">
        <f t="shared" si="11"/>
        <v>0.0011473832959636408</v>
      </c>
      <c r="H143">
        <f>SUM($F$10:F143)</f>
        <v>0.15512036113728786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2.7495638883217253</v>
      </c>
      <c r="D144">
        <f t="shared" si="10"/>
        <v>3.154168118824467</v>
      </c>
      <c r="E144">
        <f t="shared" si="9"/>
        <v>1.1471521473718886</v>
      </c>
      <c r="F144">
        <f t="shared" si="11"/>
        <v>0.0011471521473718886</v>
      </c>
      <c r="H144">
        <f>SUM($F$10:F144)</f>
        <v>0.15626751328465974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2.7491872843494685</v>
      </c>
      <c r="D145">
        <f t="shared" si="10"/>
        <v>3.1530959620792225</v>
      </c>
      <c r="E145">
        <f t="shared" si="9"/>
        <v>1.1469193023076745</v>
      </c>
      <c r="F145">
        <f t="shared" si="11"/>
        <v>0.0011469193023076745</v>
      </c>
      <c r="H145">
        <f>SUM($F$10:F145)</f>
        <v>0.1574144325869674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2.748807828173706</v>
      </c>
      <c r="D146">
        <f t="shared" si="10"/>
        <v>3.152016048995762</v>
      </c>
      <c r="E146">
        <f t="shared" si="9"/>
        <v>1.1466847615498628</v>
      </c>
      <c r="F146">
        <f t="shared" si="11"/>
        <v>0.0011466847615498627</v>
      </c>
      <c r="H146">
        <f>SUM($F$10:F146)</f>
        <v>0.15856111734851727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2.7484255186130846</v>
      </c>
      <c r="D147">
        <f t="shared" si="10"/>
        <v>3.150928384313054</v>
      </c>
      <c r="E147">
        <f t="shared" si="9"/>
        <v>1.1464485258829504</v>
      </c>
      <c r="F147">
        <f t="shared" si="11"/>
        <v>0.0011464485258829505</v>
      </c>
      <c r="H147">
        <f>SUM($F$10:F147)</f>
        <v>0.15970756587440021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2.74804035447671</v>
      </c>
      <c r="D148">
        <f t="shared" si="10"/>
        <v>3.1498329728035452</v>
      </c>
      <c r="E148">
        <f t="shared" si="9"/>
        <v>1.1462105960970672</v>
      </c>
      <c r="F148">
        <f t="shared" si="11"/>
        <v>0.0011462105960970673</v>
      </c>
      <c r="H148">
        <f>SUM($F$10:F148)</f>
        <v>0.16085377647049728</v>
      </c>
    </row>
    <row r="149" spans="1:8" ht="12.75">
      <c r="A149" s="3">
        <v>0.139</v>
      </c>
      <c r="B149">
        <f t="shared" si="8"/>
        <v>0.990292381067329</v>
      </c>
      <c r="C149">
        <f>B149*Imp!$A$18</f>
        <v>2.747652334564123</v>
      </c>
      <c r="D149">
        <f t="shared" si="10"/>
        <v>3.1487298192731115</v>
      </c>
      <c r="E149">
        <f t="shared" si="9"/>
        <v>1.1459709729879686</v>
      </c>
      <c r="F149">
        <f t="shared" si="11"/>
        <v>0.0011459709729879687</v>
      </c>
      <c r="H149">
        <f>SUM($F$10:F149)</f>
        <v>0.16199974744348525</v>
      </c>
    </row>
    <row r="150" spans="1:8" ht="12.75">
      <c r="A150" s="3">
        <v>0.14</v>
      </c>
      <c r="B150">
        <f t="shared" si="8"/>
        <v>0.9901515035589251</v>
      </c>
      <c r="C150">
        <f>B150*Imp!$A$18</f>
        <v>2.747261457665286</v>
      </c>
      <c r="D150">
        <f t="shared" si="10"/>
        <v>3.1476189285610374</v>
      </c>
      <c r="E150">
        <f t="shared" si="9"/>
        <v>1.1457296573570352</v>
      </c>
      <c r="F150">
        <f t="shared" si="11"/>
        <v>0.0011457296573570352</v>
      </c>
      <c r="H150">
        <f>SUM($F$10:F150)</f>
        <v>0.1631454771008423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2.746867722560558</v>
      </c>
      <c r="D151">
        <f t="shared" si="10"/>
        <v>3.1465003055399734</v>
      </c>
      <c r="E151">
        <f t="shared" si="9"/>
        <v>1.1454866500112675</v>
      </c>
      <c r="F151">
        <f t="shared" si="11"/>
        <v>0.0011454866500112675</v>
      </c>
      <c r="H151">
        <f>SUM($F$10:F151)</f>
        <v>0.16429096375085356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2.746471128020679</v>
      </c>
      <c r="D152">
        <f t="shared" si="10"/>
        <v>3.145373955115909</v>
      </c>
      <c r="E152">
        <f t="shared" si="9"/>
        <v>1.1452419517632833</v>
      </c>
      <c r="F152">
        <f t="shared" si="11"/>
        <v>0.0011452419517632832</v>
      </c>
      <c r="H152">
        <f>SUM($F$10:F152)</f>
        <v>0.16543620570261683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2.7460716728067487</v>
      </c>
      <c r="D153">
        <f t="shared" si="10"/>
        <v>3.1442398822281317</v>
      </c>
      <c r="E153">
        <f t="shared" si="9"/>
        <v>1.1449955634313131</v>
      </c>
      <c r="F153">
        <f t="shared" si="11"/>
        <v>0.001144995563431313</v>
      </c>
      <c r="H153">
        <f>SUM($F$10:F153)</f>
        <v>0.16658120126604814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2.7456693556702065</v>
      </c>
      <c r="D154">
        <f t="shared" si="10"/>
        <v>3.143098091849201</v>
      </c>
      <c r="E154">
        <f t="shared" si="9"/>
        <v>1.1447474858391984</v>
      </c>
      <c r="F154">
        <f t="shared" si="11"/>
        <v>0.0011447474858391985</v>
      </c>
      <c r="H154">
        <f>SUM($F$10:F154)</f>
        <v>0.16772594875188734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2.7452641753528124</v>
      </c>
      <c r="D155">
        <f t="shared" si="10"/>
        <v>3.1419485889849</v>
      </c>
      <c r="E155">
        <f t="shared" si="9"/>
        <v>1.1444977198163842</v>
      </c>
      <c r="F155">
        <f t="shared" si="11"/>
        <v>0.0011444977198163842</v>
      </c>
      <c r="H155">
        <f>SUM($F$10:F155)</f>
        <v>0.16887044647170374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2.7448561305866264</v>
      </c>
      <c r="D156">
        <f t="shared" si="10"/>
        <v>3.1407913786742214</v>
      </c>
      <c r="E156">
        <f t="shared" si="9"/>
        <v>1.1442462661979214</v>
      </c>
      <c r="F156">
        <f t="shared" si="11"/>
        <v>0.0011442462661979214</v>
      </c>
      <c r="H156">
        <f>SUM($F$10:F156)</f>
        <v>0.17001469273790165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2.7444452200939873</v>
      </c>
      <c r="D157">
        <f t="shared" si="10"/>
        <v>3.1396264659893096</v>
      </c>
      <c r="E157">
        <f t="shared" si="9"/>
        <v>1.1439931258244567</v>
      </c>
      <c r="F157">
        <f t="shared" si="11"/>
        <v>0.0011439931258244566</v>
      </c>
      <c r="H157">
        <f>SUM($F$10:F157)</f>
        <v>0.1711586858637261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2.744031442587494</v>
      </c>
      <c r="D158">
        <f t="shared" si="10"/>
        <v>3.1384538560354414</v>
      </c>
      <c r="E158">
        <f t="shared" si="9"/>
        <v>1.1437382995422332</v>
      </c>
      <c r="F158">
        <f t="shared" si="11"/>
        <v>0.001143738299542233</v>
      </c>
      <c r="H158">
        <f>SUM($F$10:F158)</f>
        <v>0.17230242416326833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2.7436147967699824</v>
      </c>
      <c r="D159">
        <f t="shared" si="10"/>
        <v>3.1372735539509855</v>
      </c>
      <c r="E159">
        <f t="shared" si="9"/>
        <v>1.1434817882030859</v>
      </c>
      <c r="F159">
        <f t="shared" si="11"/>
        <v>0.001143481788203086</v>
      </c>
      <c r="H159">
        <f>SUM($F$10:F159)</f>
        <v>0.1734459059514714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2.743195281334506</v>
      </c>
      <c r="D160">
        <f t="shared" si="10"/>
        <v>3.1360855649073622</v>
      </c>
      <c r="E160">
        <f t="shared" si="9"/>
        <v>1.143223592664436</v>
      </c>
      <c r="F160">
        <f t="shared" si="11"/>
        <v>0.001143223592664436</v>
      </c>
      <c r="H160">
        <f>SUM($F$10:F160)</f>
        <v>0.17458912954413586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2.742772894964314</v>
      </c>
      <c r="D161">
        <f t="shared" si="10"/>
        <v>3.1348898941090124</v>
      </c>
      <c r="E161">
        <f t="shared" si="9"/>
        <v>1.1429637137892892</v>
      </c>
      <c r="F161">
        <f t="shared" si="11"/>
        <v>0.0011429637137892893</v>
      </c>
      <c r="H161">
        <f>SUM($F$10:F161)</f>
        <v>0.17573209325792516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2.742347636332832</v>
      </c>
      <c r="D162">
        <f t="shared" si="10"/>
        <v>3.1336865467933612</v>
      </c>
      <c r="E162">
        <f t="shared" si="9"/>
        <v>1.142702152446231</v>
      </c>
      <c r="F162">
        <f t="shared" si="11"/>
        <v>0.0011427021524462312</v>
      </c>
      <c r="H162">
        <f>SUM($F$10:F162)</f>
        <v>0.17687479541037138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2.741919504103637</v>
      </c>
      <c r="D163">
        <f t="shared" si="10"/>
        <v>3.1324755282307795</v>
      </c>
      <c r="E163">
        <f t="shared" si="9"/>
        <v>1.142438909509424</v>
      </c>
      <c r="F163">
        <f t="shared" si="11"/>
        <v>0.0011424389095094241</v>
      </c>
      <c r="H163">
        <f>SUM($F$10:F163)</f>
        <v>0.1780172343198808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2.741488496930439</v>
      </c>
      <c r="D164">
        <f t="shared" si="10"/>
        <v>3.1312568437245467</v>
      </c>
      <c r="E164">
        <f t="shared" si="9"/>
        <v>1.1421739858586017</v>
      </c>
      <c r="F164">
        <f t="shared" si="11"/>
        <v>0.0011421739858586018</v>
      </c>
      <c r="H164">
        <f>SUM($F$10:F164)</f>
        <v>0.17915940830573943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2.7410546134570577</v>
      </c>
      <c r="D165">
        <f t="shared" si="10"/>
        <v>3.1300304986108145</v>
      </c>
      <c r="E165">
        <f t="shared" si="9"/>
        <v>1.141907382379067</v>
      </c>
      <c r="F165">
        <f t="shared" si="11"/>
        <v>0.0011419073823790672</v>
      </c>
      <c r="H165">
        <f>SUM($F$10:F165)</f>
        <v>0.1803013156881185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2.7406178523174</v>
      </c>
      <c r="D166">
        <f t="shared" si="10"/>
        <v>3.128796498258568</v>
      </c>
      <c r="E166">
        <f t="shared" si="9"/>
        <v>1.141639099961687</v>
      </c>
      <c r="F166">
        <f t="shared" si="11"/>
        <v>0.001141639099961687</v>
      </c>
      <c r="H166">
        <f>SUM($F$10:F166)</f>
        <v>0.18144295478808017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2.7401782121354405</v>
      </c>
      <c r="D167">
        <f t="shared" si="10"/>
        <v>3.127554848069596</v>
      </c>
      <c r="E167">
        <f aca="true" t="shared" si="13" ref="E167:E230">D167/C167</f>
        <v>1.1413691395028902</v>
      </c>
      <c r="F167">
        <f t="shared" si="11"/>
        <v>0.0011413691395028903</v>
      </c>
      <c r="H167">
        <f>SUM($F$10:F167)</f>
        <v>0.18258432392758306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2.7397356915251954</v>
      </c>
      <c r="D168">
        <f t="shared" si="10"/>
        <v>3.1263055534784385</v>
      </c>
      <c r="E168">
        <f t="shared" si="13"/>
        <v>1.1410975019046607</v>
      </c>
      <c r="F168">
        <f t="shared" si="11"/>
        <v>0.0011410975019046608</v>
      </c>
      <c r="H168">
        <f>SUM($F$10:F168)</f>
        <v>0.18372542142948772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2.7392902890907016</v>
      </c>
      <c r="D169">
        <f t="shared" si="10"/>
        <v>3.1250486199523606</v>
      </c>
      <c r="E169">
        <f t="shared" si="13"/>
        <v>1.140824188074536</v>
      </c>
      <c r="F169">
        <f t="shared" si="11"/>
        <v>0.0011408241880745361</v>
      </c>
      <c r="H169">
        <f>SUM($F$10:F169)</f>
        <v>0.18486624561756226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2.738842003425995</v>
      </c>
      <c r="D170">
        <f t="shared" si="10"/>
        <v>3.12378405299131</v>
      </c>
      <c r="E170">
        <f t="shared" si="13"/>
        <v>1.1405491989256022</v>
      </c>
      <c r="F170">
        <f t="shared" si="11"/>
        <v>0.0011405491989256024</v>
      </c>
      <c r="H170">
        <f>SUM($F$10:F170)</f>
        <v>0.18600679481648785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2.7383908331150857</v>
      </c>
      <c r="D171">
        <f t="shared" si="10"/>
        <v>3.122511858127878</v>
      </c>
      <c r="E171">
        <f t="shared" si="13"/>
        <v>1.1402725353764902</v>
      </c>
      <c r="F171">
        <f t="shared" si="11"/>
        <v>0.0011402725353764902</v>
      </c>
      <c r="H171">
        <f>SUM($F$10:F171)</f>
        <v>0.18714706735186434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2.7379367767319374</v>
      </c>
      <c r="D172">
        <f t="shared" si="10"/>
        <v>3.1212320409272643</v>
      </c>
      <c r="E172">
        <f t="shared" si="13"/>
        <v>1.139994198351372</v>
      </c>
      <c r="F172">
        <f t="shared" si="11"/>
        <v>0.0011399941983513719</v>
      </c>
      <c r="H172">
        <f>SUM($F$10:F172)</f>
        <v>0.1882870615502157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2.73747983284044</v>
      </c>
      <c r="D173">
        <f t="shared" si="10"/>
        <v>3.1199446069872288</v>
      </c>
      <c r="E173">
        <f t="shared" si="13"/>
        <v>1.139714188779955</v>
      </c>
      <c r="F173">
        <f t="shared" si="11"/>
        <v>0.001139714188779955</v>
      </c>
      <c r="H173">
        <f>SUM($F$10:F173)</f>
        <v>0.18942677573899566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2.7370199999943914</v>
      </c>
      <c r="D174">
        <f t="shared" si="10"/>
        <v>3.118649561938066</v>
      </c>
      <c r="E174">
        <f t="shared" si="13"/>
        <v>1.1394325075974807</v>
      </c>
      <c r="F174">
        <f t="shared" si="11"/>
        <v>0.0011394325075974807</v>
      </c>
      <c r="H174">
        <f>SUM($F$10:F174)</f>
        <v>0.19056620824659315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2.736557276737469</v>
      </c>
      <c r="D175">
        <f t="shared" si="10"/>
        <v>3.117346911442552</v>
      </c>
      <c r="E175">
        <f t="shared" si="13"/>
        <v>1.139149155744718</v>
      </c>
      <c r="F175">
        <f t="shared" si="11"/>
        <v>0.001139149155744718</v>
      </c>
      <c r="H175">
        <f>SUM($F$10:F175)</f>
        <v>0.19170535740233788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2.736091661603208</v>
      </c>
      <c r="D176">
        <f t="shared" si="10"/>
        <v>3.116036661195913</v>
      </c>
      <c r="E176">
        <f t="shared" si="13"/>
        <v>1.1388641341679602</v>
      </c>
      <c r="F176">
        <f t="shared" si="11"/>
        <v>0.0011388641341679602</v>
      </c>
      <c r="H176">
        <f>SUM($F$10:F176)</f>
        <v>0.19284422153650585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2.735623153114978</v>
      </c>
      <c r="D177">
        <f t="shared" si="10"/>
        <v>3.1147188169257833</v>
      </c>
      <c r="E177">
        <f t="shared" si="13"/>
        <v>1.1385774438190215</v>
      </c>
      <c r="F177">
        <f t="shared" si="11"/>
        <v>0.0011385774438190215</v>
      </c>
      <c r="H177">
        <f>SUM($F$10:F177)</f>
        <v>0.19398279898032486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2.7351517497859574</v>
      </c>
      <c r="D178">
        <f t="shared" si="10"/>
        <v>3.113393384392162</v>
      </c>
      <c r="E178">
        <f t="shared" si="13"/>
        <v>1.1382890856552308</v>
      </c>
      <c r="F178">
        <f t="shared" si="11"/>
        <v>0.0011382890856552307</v>
      </c>
      <c r="H178">
        <f>SUM($F$10:F178)</f>
        <v>0.19512108806598008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2.7346774501191096</v>
      </c>
      <c r="D179">
        <f t="shared" si="10"/>
        <v>3.1120603693873776</v>
      </c>
      <c r="E179">
        <f t="shared" si="13"/>
        <v>1.1379990606394297</v>
      </c>
      <c r="F179">
        <f t="shared" si="11"/>
        <v>0.0011379990606394297</v>
      </c>
      <c r="H179">
        <f>SUM($F$10:F179)</f>
        <v>0.19625908712661952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2.734200252607158</v>
      </c>
      <c r="D180">
        <f t="shared" si="10"/>
        <v>3.1107197777360445</v>
      </c>
      <c r="E180">
        <f t="shared" si="13"/>
        <v>1.1377073697399676</v>
      </c>
      <c r="F180">
        <f t="shared" si="11"/>
        <v>0.0011377073697399675</v>
      </c>
      <c r="H180">
        <f>SUM($F$10:F180)</f>
        <v>0.1973967944963595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2.73372015573256</v>
      </c>
      <c r="D181">
        <f t="shared" si="10"/>
        <v>3.109371615295016</v>
      </c>
      <c r="E181">
        <f t="shared" si="13"/>
        <v>1.1374140139306952</v>
      </c>
      <c r="F181">
        <f t="shared" si="11"/>
        <v>0.0011374140139306951</v>
      </c>
      <c r="H181">
        <f>SUM($F$10:F181)</f>
        <v>0.1985342085102902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2.733237157967486</v>
      </c>
      <c r="D182">
        <f t="shared" si="10"/>
        <v>3.1080158879533575</v>
      </c>
      <c r="E182">
        <f t="shared" si="13"/>
        <v>1.1371189941909643</v>
      </c>
      <c r="F182">
        <f t="shared" si="11"/>
        <v>0.0011371189941909643</v>
      </c>
      <c r="H182">
        <f>SUM($F$10:F182)</f>
        <v>0.19967132750448116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2.732751257773789</v>
      </c>
      <c r="D183">
        <f t="shared" si="10"/>
        <v>3.1066526016322906</v>
      </c>
      <c r="E183">
        <f t="shared" si="13"/>
        <v>1.1368223115056206</v>
      </c>
      <c r="F183">
        <f t="shared" si="11"/>
        <v>0.0011368223115056206</v>
      </c>
      <c r="H183">
        <f>SUM($F$10:F183)</f>
        <v>0.20080814981598677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2.7322624536029827</v>
      </c>
      <c r="D184">
        <f t="shared" si="10"/>
        <v>3.10528176228516</v>
      </c>
      <c r="E184">
        <f t="shared" si="13"/>
        <v>1.136523966865</v>
      </c>
      <c r="F184">
        <f t="shared" si="11"/>
        <v>0.0011365239668650001</v>
      </c>
      <c r="H184">
        <f>SUM($F$10:F184)</f>
        <v>0.20194467378285177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2.731770743896214</v>
      </c>
      <c r="D185">
        <f t="shared" si="10"/>
        <v>3.103903375897384</v>
      </c>
      <c r="E185">
        <f t="shared" si="13"/>
        <v>1.1362239612649239</v>
      </c>
      <c r="F185">
        <f t="shared" si="11"/>
        <v>0.0011362239612649238</v>
      </c>
      <c r="H185">
        <f>SUM($F$10:F185)</f>
        <v>0.2030808977441167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2.7312761270842385</v>
      </c>
      <c r="D186">
        <f t="shared" si="10"/>
        <v>3.102517448486423</v>
      </c>
      <c r="E186">
        <f t="shared" si="13"/>
        <v>1.1359222957066963</v>
      </c>
      <c r="F186">
        <f t="shared" si="11"/>
        <v>0.0011359222957066963</v>
      </c>
      <c r="H186">
        <f>SUM($F$10:F186)</f>
        <v>0.2042168200398234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2.730778601587394</v>
      </c>
      <c r="D187">
        <f t="shared" si="10"/>
        <v>3.1011239861017286</v>
      </c>
      <c r="E187">
        <f t="shared" si="13"/>
        <v>1.1356189711970988</v>
      </c>
      <c r="F187">
        <f t="shared" si="11"/>
        <v>0.0011356189711970988</v>
      </c>
      <c r="H187">
        <f>SUM($F$10:F187)</f>
        <v>0.2053524390110205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2.7302781658155717</v>
      </c>
      <c r="D188">
        <f t="shared" si="10"/>
        <v>3.0997229948246963</v>
      </c>
      <c r="E188">
        <f t="shared" si="13"/>
        <v>1.1353139887483832</v>
      </c>
      <c r="F188">
        <f t="shared" si="11"/>
        <v>0.0011353139887483833</v>
      </c>
      <c r="H188">
        <f>SUM($F$10:F188)</f>
        <v>0.20648775299976888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2.7297748181681953</v>
      </c>
      <c r="D189">
        <f t="shared" si="10"/>
        <v>3.0983144807686385</v>
      </c>
      <c r="E189">
        <f t="shared" si="13"/>
        <v>1.1350073493782722</v>
      </c>
      <c r="F189">
        <f t="shared" si="11"/>
        <v>0.0011350073493782721</v>
      </c>
      <c r="H189">
        <f>SUM($F$10:F189)</f>
        <v>0.20762276034914715</v>
      </c>
    </row>
    <row r="190" spans="1:8" ht="12.75">
      <c r="A190" s="3">
        <v>0.18</v>
      </c>
      <c r="B190">
        <f t="shared" si="12"/>
        <v>0.983666610188635</v>
      </c>
      <c r="C190">
        <f>B190*Imp!$A$18</f>
        <v>2.729268557034189</v>
      </c>
      <c r="D190">
        <f t="shared" si="10"/>
        <v>3.0968984500787253</v>
      </c>
      <c r="E190">
        <f t="shared" si="13"/>
        <v>1.134699054109951</v>
      </c>
      <c r="F190">
        <f t="shared" si="11"/>
        <v>0.0011346990541099512</v>
      </c>
      <c r="H190">
        <f>SUM($F$10:F190)</f>
        <v>0.2087574594032571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2.728759380791953</v>
      </c>
      <c r="D191">
        <f t="shared" si="10"/>
        <v>3.0954749089319504</v>
      </c>
      <c r="E191">
        <f t="shared" si="13"/>
        <v>1.134389103972065</v>
      </c>
      <c r="F191">
        <f t="shared" si="11"/>
        <v>0.001134389103972065</v>
      </c>
      <c r="H191">
        <f>SUM($F$10:F191)</f>
        <v>0.20989184850722917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2.7282472878093365</v>
      </c>
      <c r="D192">
        <f t="shared" si="10"/>
        <v>3.094043863537084</v>
      </c>
      <c r="E192">
        <f t="shared" si="13"/>
        <v>1.134077499998714</v>
      </c>
      <c r="F192">
        <f t="shared" si="11"/>
        <v>0.001134077499998714</v>
      </c>
      <c r="H192">
        <f>SUM($F$10:F192)</f>
        <v>0.2110259260072279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2.7277322764436103</v>
      </c>
      <c r="D193">
        <f t="shared" si="10"/>
        <v>3.092605320134629</v>
      </c>
      <c r="E193">
        <f t="shared" si="13"/>
        <v>1.133764243229448</v>
      </c>
      <c r="F193">
        <f t="shared" si="11"/>
        <v>0.0011337642432294479</v>
      </c>
      <c r="H193">
        <f>SUM($F$10:F193)</f>
        <v>0.21215969025045733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2.7272143450414372</v>
      </c>
      <c r="D194">
        <f t="shared" si="10"/>
        <v>3.0911592849967735</v>
      </c>
      <c r="E194">
        <f t="shared" si="13"/>
        <v>1.1334493347092622</v>
      </c>
      <c r="F194">
        <f t="shared" si="11"/>
        <v>0.0011334493347092622</v>
      </c>
      <c r="H194">
        <f>SUM($F$10:F194)</f>
        <v>0.2132931395851666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2.7266934919388484</v>
      </c>
      <c r="D195">
        <f t="shared" si="10"/>
        <v>3.0897057644273533</v>
      </c>
      <c r="E195">
        <f t="shared" si="13"/>
        <v>1.133132775488594</v>
      </c>
      <c r="F195">
        <f t="shared" si="11"/>
        <v>0.0011331327754885941</v>
      </c>
      <c r="H195">
        <f>SUM($F$10:F195)</f>
        <v>0.2144262723606552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2.726169715461212</v>
      </c>
      <c r="D196">
        <f t="shared" si="10"/>
        <v>3.088244764761804</v>
      </c>
      <c r="E196">
        <f t="shared" si="13"/>
        <v>1.132814566623317</v>
      </c>
      <c r="F196">
        <f t="shared" si="11"/>
        <v>0.0011328145666233168</v>
      </c>
      <c r="H196">
        <f>SUM($F$10:F196)</f>
        <v>0.21555908692727851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2.725643013923206</v>
      </c>
      <c r="D197">
        <f t="shared" si="10"/>
        <v>3.0867762923671114</v>
      </c>
      <c r="E197">
        <f t="shared" si="13"/>
        <v>1.1324947091747357</v>
      </c>
      <c r="F197">
        <f t="shared" si="11"/>
        <v>0.0011324947091747358</v>
      </c>
      <c r="H197">
        <f>SUM($F$10:F197)</f>
        <v>0.21669158163645325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2.7251133856287906</v>
      </c>
      <c r="D198">
        <f t="shared" si="10"/>
        <v>3.0853003536417725</v>
      </c>
      <c r="E198">
        <f t="shared" si="13"/>
        <v>1.132173204209583</v>
      </c>
      <c r="F198">
        <f t="shared" si="11"/>
        <v>0.0011321732042095828</v>
      </c>
      <c r="H198">
        <f>SUM($F$10:F198)</f>
        <v>0.21782375484066283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2.7245808288711792</v>
      </c>
      <c r="D199">
        <f t="shared" si="10"/>
        <v>3.0838169550157493</v>
      </c>
      <c r="E199">
        <f t="shared" si="13"/>
        <v>1.1318500528000137</v>
      </c>
      <c r="F199">
        <f t="shared" si="11"/>
        <v>0.0011318500528000137</v>
      </c>
      <c r="H199">
        <f>SUM($F$10:F199)</f>
        <v>0.21895560489346283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2.724045341932809</v>
      </c>
      <c r="D200">
        <f t="shared" si="10"/>
        <v>3.082326102950419</v>
      </c>
      <c r="E200">
        <f t="shared" si="13"/>
        <v>1.1315252560236009</v>
      </c>
      <c r="F200">
        <f t="shared" si="11"/>
        <v>0.001131525256023601</v>
      </c>
      <c r="H200">
        <f>SUM($F$10:F200)</f>
        <v>0.22008713014948644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2.723506923085312</v>
      </c>
      <c r="D201">
        <f t="shared" si="10"/>
        <v>3.0808278039385297</v>
      </c>
      <c r="E201">
        <f t="shared" si="13"/>
        <v>1.1311988149633299</v>
      </c>
      <c r="F201">
        <f t="shared" si="11"/>
        <v>0.0011311988149633298</v>
      </c>
      <c r="H201">
        <f>SUM($F$10:F201)</f>
        <v>0.22121832896444976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2.7229655705894875</v>
      </c>
      <c r="D202">
        <f aca="true" t="shared" si="14" ref="D202:D265">BESSELI(C202,1)</f>
        <v>3.079322064504156</v>
      </c>
      <c r="E202">
        <f t="shared" si="13"/>
        <v>1.1308707307075947</v>
      </c>
      <c r="F202">
        <f t="shared" si="11"/>
        <v>0.0011308707307075947</v>
      </c>
      <c r="H202">
        <f>SUM($F$10:F202)</f>
        <v>0.22234919969515735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2.7224212826952705</v>
      </c>
      <c r="D203">
        <f t="shared" si="14"/>
        <v>3.0778088912026513</v>
      </c>
      <c r="E203">
        <f t="shared" si="13"/>
        <v>1.130541004350193</v>
      </c>
      <c r="F203">
        <f t="shared" si="11"/>
        <v>0.0011305410043501928</v>
      </c>
      <c r="H203">
        <f>SUM($F$10:F203)</f>
        <v>0.22347974069950755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2.721874057641703</v>
      </c>
      <c r="D204">
        <f t="shared" si="14"/>
        <v>3.0762882906206017</v>
      </c>
      <c r="E204">
        <f t="shared" si="13"/>
        <v>1.1302096369903212</v>
      </c>
      <c r="F204">
        <f aca="true" t="shared" si="15" ref="F204:F267">E204*$A$11</f>
        <v>0.0011302096369903212</v>
      </c>
      <c r="H204">
        <f>SUM($F$10:F204)</f>
        <v>0.22460995033649786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2.721323893656905</v>
      </c>
      <c r="D205">
        <f t="shared" si="14"/>
        <v>3.0747602693757763</v>
      </c>
      <c r="E205">
        <f t="shared" si="13"/>
        <v>1.1298766297325693</v>
      </c>
      <c r="F205">
        <f t="shared" si="15"/>
        <v>0.0011298766297325694</v>
      </c>
      <c r="H205">
        <f>SUM($F$10:F205)</f>
        <v>0.22573982696623043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2.720770788958041</v>
      </c>
      <c r="D206">
        <f t="shared" si="14"/>
        <v>3.073224834117083</v>
      </c>
      <c r="E206">
        <f t="shared" si="13"/>
        <v>1.1295419836869167</v>
      </c>
      <c r="F206">
        <f t="shared" si="15"/>
        <v>0.0011295419836869168</v>
      </c>
      <c r="H206">
        <f>SUM($F$10:F206)</f>
        <v>0.22686936894991735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2.7202147417512954</v>
      </c>
      <c r="D207">
        <f t="shared" si="14"/>
        <v>3.071681991524521</v>
      </c>
      <c r="E207">
        <f t="shared" si="13"/>
        <v>1.1292056999687268</v>
      </c>
      <c r="F207">
        <f t="shared" si="15"/>
        <v>0.0011292056999687267</v>
      </c>
      <c r="H207">
        <f>SUM($F$10:F207)</f>
        <v>0.22799857464988607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2.719655750231836</v>
      </c>
      <c r="D208">
        <f t="shared" si="14"/>
        <v>3.0701317483091297</v>
      </c>
      <c r="E208">
        <f t="shared" si="13"/>
        <v>1.128867779698742</v>
      </c>
      <c r="F208">
        <f t="shared" si="15"/>
        <v>0.0011288677796987422</v>
      </c>
      <c r="H208">
        <f>SUM($F$10:F208)</f>
        <v>0.22912744242958483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2.7190938125837865</v>
      </c>
      <c r="D209">
        <f t="shared" si="14"/>
        <v>3.0685741112129428</v>
      </c>
      <c r="E209">
        <f t="shared" si="13"/>
        <v>1.1285282240030794</v>
      </c>
      <c r="F209">
        <f t="shared" si="15"/>
        <v>0.0011285282240030795</v>
      </c>
      <c r="H209">
        <f>SUM($F$10:F209)</f>
        <v>0.2302559706535879</v>
      </c>
    </row>
    <row r="210" spans="1:8" ht="12.75">
      <c r="A210" s="3">
        <v>0.2</v>
      </c>
      <c r="B210">
        <f t="shared" si="12"/>
        <v>0.9797958971132712</v>
      </c>
      <c r="C210">
        <f>B210*Imp!$A$18</f>
        <v>2.7185289269801958</v>
      </c>
      <c r="D210">
        <f t="shared" si="14"/>
        <v>3.0670090870089437</v>
      </c>
      <c r="E210">
        <f t="shared" si="13"/>
        <v>1.1281870340132256</v>
      </c>
      <c r="F210">
        <f t="shared" si="15"/>
        <v>0.0011281870340132257</v>
      </c>
      <c r="H210">
        <f>SUM($F$10:F210)</f>
        <v>0.23138415768760115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2.717961091583004</v>
      </c>
      <c r="D211">
        <f t="shared" si="14"/>
        <v>3.0654366825010095</v>
      </c>
      <c r="E211">
        <f t="shared" si="13"/>
        <v>1.127844210866031</v>
      </c>
      <c r="F211">
        <f t="shared" si="15"/>
        <v>0.001127844210866031</v>
      </c>
      <c r="H211">
        <f>SUM($F$10:F211)</f>
        <v>0.23251200189846719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2.7173903045430143</v>
      </c>
      <c r="D212">
        <f t="shared" si="14"/>
        <v>3.063856904523866</v>
      </c>
      <c r="E212">
        <f t="shared" si="13"/>
        <v>1.1274997557037052</v>
      </c>
      <c r="F212">
        <f t="shared" si="15"/>
        <v>0.0011274997557037052</v>
      </c>
      <c r="H212">
        <f>SUM($F$10:F212)</f>
        <v>0.23363950165417088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2.716816563999858</v>
      </c>
      <c r="D213">
        <f t="shared" si="14"/>
        <v>3.0622697599430424</v>
      </c>
      <c r="E213">
        <f t="shared" si="13"/>
        <v>1.127153669673814</v>
      </c>
      <c r="F213">
        <f t="shared" si="15"/>
        <v>0.0011271536696738141</v>
      </c>
      <c r="H213">
        <f>SUM($F$10:F213)</f>
        <v>0.2347666553238447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2.7162398680819657</v>
      </c>
      <c r="D214">
        <f t="shared" si="14"/>
        <v>3.0606752556548154</v>
      </c>
      <c r="E214">
        <f t="shared" si="13"/>
        <v>1.1268059539292705</v>
      </c>
      <c r="F214">
        <f t="shared" si="15"/>
        <v>0.0011268059539292705</v>
      </c>
      <c r="H214">
        <f>SUM($F$10:F214)</f>
        <v>0.23589346127777397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2.715660214906532</v>
      </c>
      <c r="D215">
        <f t="shared" si="14"/>
        <v>3.059073398586163</v>
      </c>
      <c r="E215">
        <f t="shared" si="13"/>
        <v>1.1264566096283333</v>
      </c>
      <c r="F215">
        <f t="shared" si="15"/>
        <v>0.0011264566096283333</v>
      </c>
      <c r="H215">
        <f>SUM($F$10:F215)</f>
        <v>0.23701991788740231</v>
      </c>
    </row>
    <row r="216" spans="1:8" ht="12.75">
      <c r="A216" s="3">
        <v>0.206</v>
      </c>
      <c r="B216">
        <f t="shared" si="16"/>
        <v>0.97855199146494</v>
      </c>
      <c r="C216">
        <f>B216*Imp!$A$18</f>
        <v>2.715077602579486</v>
      </c>
      <c r="D216">
        <f t="shared" si="14"/>
        <v>3.0574641956947155</v>
      </c>
      <c r="E216">
        <f t="shared" si="13"/>
        <v>1.1261056379345997</v>
      </c>
      <c r="F216">
        <f t="shared" si="15"/>
        <v>0.0011261056379345998</v>
      </c>
      <c r="H216">
        <f>SUM($F$10:F216)</f>
        <v>0.23814602352533693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2.7144920291954557</v>
      </c>
      <c r="D217">
        <f t="shared" si="14"/>
        <v>3.055847653968704</v>
      </c>
      <c r="E217">
        <f t="shared" si="13"/>
        <v>1.1257530400170017</v>
      </c>
      <c r="F217">
        <f t="shared" si="15"/>
        <v>0.0011257530400170018</v>
      </c>
      <c r="H217">
        <f>SUM($F$10:F217)</f>
        <v>0.23927177656535392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2.713903492837739</v>
      </c>
      <c r="D218">
        <f t="shared" si="14"/>
        <v>3.054223780426911</v>
      </c>
      <c r="E218">
        <f t="shared" si="13"/>
        <v>1.1253988170497997</v>
      </c>
      <c r="F218">
        <f t="shared" si="15"/>
        <v>0.0011253988170497997</v>
      </c>
      <c r="H218">
        <f>SUM($F$10:F218)</f>
        <v>0.2403971753824037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2.7133119915782653</v>
      </c>
      <c r="D219">
        <f t="shared" si="14"/>
        <v>3.0525925821186157</v>
      </c>
      <c r="E219">
        <f t="shared" si="13"/>
        <v>1.1250429702125775</v>
      </c>
      <c r="F219">
        <f t="shared" si="15"/>
        <v>0.0011250429702125775</v>
      </c>
      <c r="H219">
        <f>SUM($F$10:F219)</f>
        <v>0.24152221835261628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2.7127175234775676</v>
      </c>
      <c r="D220">
        <f t="shared" si="14"/>
        <v>3.0509540661235532</v>
      </c>
      <c r="E220">
        <f t="shared" si="13"/>
        <v>1.124685500690239</v>
      </c>
      <c r="F220">
        <f t="shared" si="15"/>
        <v>0.001124685500690239</v>
      </c>
      <c r="H220">
        <f>SUM($F$10:F220)</f>
        <v>0.2426469038533065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2.712120086584744</v>
      </c>
      <c r="D221">
        <f t="shared" si="14"/>
        <v>3.049308239551851</v>
      </c>
      <c r="E221">
        <f t="shared" si="13"/>
        <v>1.1243264096730001</v>
      </c>
      <c r="F221">
        <f t="shared" si="15"/>
        <v>0.001124326409673</v>
      </c>
      <c r="H221">
        <f>SUM($F$10:F221)</f>
        <v>0.2437712302629795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2.7115196789374276</v>
      </c>
      <c r="D222">
        <f t="shared" si="14"/>
        <v>3.0476551095439897</v>
      </c>
      <c r="E222">
        <f t="shared" si="13"/>
        <v>1.1239656983563862</v>
      </c>
      <c r="F222">
        <f t="shared" si="15"/>
        <v>0.0011239656983563862</v>
      </c>
      <c r="H222">
        <f>SUM($F$10:F222)</f>
        <v>0.24489519596133588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2.7109162985617505</v>
      </c>
      <c r="D223">
        <f t="shared" si="14"/>
        <v>3.0459946832707385</v>
      </c>
      <c r="E223">
        <f t="shared" si="13"/>
        <v>1.1236033679412236</v>
      </c>
      <c r="F223">
        <f t="shared" si="15"/>
        <v>0.0011236033679412236</v>
      </c>
      <c r="H223">
        <f>SUM($F$10:F223)</f>
        <v>0.24601879932927712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2.7103099434723092</v>
      </c>
      <c r="D224">
        <f t="shared" si="14"/>
        <v>3.0443269679331184</v>
      </c>
      <c r="E224">
        <f t="shared" si="13"/>
        <v>1.1232394196336393</v>
      </c>
      <c r="F224">
        <f t="shared" si="15"/>
        <v>0.0011232394196336393</v>
      </c>
      <c r="H224">
        <f>SUM($F$10:F224)</f>
        <v>0.24714203874891075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2.7097006116721305</v>
      </c>
      <c r="D225">
        <f t="shared" si="14"/>
        <v>3.042651970762334</v>
      </c>
      <c r="E225">
        <f t="shared" si="13"/>
        <v>1.1228738546450496</v>
      </c>
      <c r="F225">
        <f t="shared" si="15"/>
        <v>0.0011228738546450498</v>
      </c>
      <c r="H225">
        <f>SUM($F$10:F225)</f>
        <v>0.2482649126035558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2.7090883011526383</v>
      </c>
      <c r="D226">
        <f t="shared" si="14"/>
        <v>3.040969699019739</v>
      </c>
      <c r="E226">
        <f t="shared" si="13"/>
        <v>1.1225066741921608</v>
      </c>
      <c r="F226">
        <f t="shared" si="15"/>
        <v>0.0011225066741921608</v>
      </c>
      <c r="H226">
        <f>SUM($F$10:F226)</f>
        <v>0.24938741927774796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2.708473009893614</v>
      </c>
      <c r="D227">
        <f t="shared" si="14"/>
        <v>3.0392801599967645</v>
      </c>
      <c r="E227">
        <f t="shared" si="13"/>
        <v>1.1221378794969583</v>
      </c>
      <c r="F227">
        <f t="shared" si="15"/>
        <v>0.0011221378794969584</v>
      </c>
      <c r="H227">
        <f>SUM($F$10:F227)</f>
        <v>0.25050955715724493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2.7078547358631666</v>
      </c>
      <c r="D228">
        <f t="shared" si="14"/>
        <v>3.0375833610148835</v>
      </c>
      <c r="E228">
        <f t="shared" si="13"/>
        <v>1.121767471786706</v>
      </c>
      <c r="F228">
        <f t="shared" si="15"/>
        <v>0.0011217674717867061</v>
      </c>
      <c r="H228">
        <f>SUM($F$10:F228)</f>
        <v>0.25163132462903165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2.7072334770176925</v>
      </c>
      <c r="D229">
        <f t="shared" si="14"/>
        <v>3.0358793094255443</v>
      </c>
      <c r="E229">
        <f t="shared" si="13"/>
        <v>1.1213954522939376</v>
      </c>
      <c r="F229">
        <f t="shared" si="15"/>
        <v>0.0011213954522939376</v>
      </c>
      <c r="H229">
        <f>SUM($F$10:F229)</f>
        <v>0.2527527200813256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2.706609231301842</v>
      </c>
      <c r="D230">
        <f t="shared" si="14"/>
        <v>3.034168012610126</v>
      </c>
      <c r="E230">
        <f t="shared" si="13"/>
        <v>1.121021822256452</v>
      </c>
      <c r="F230">
        <f t="shared" si="15"/>
        <v>0.0011210218222564522</v>
      </c>
      <c r="H230">
        <f>SUM($F$10:F230)</f>
        <v>0.25387374190358203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2.7059819966484833</v>
      </c>
      <c r="D231">
        <f t="shared" si="14"/>
        <v>3.0324494779798834</v>
      </c>
      <c r="E231">
        <f aca="true" t="shared" si="17" ref="E231:E294">D231/C231</f>
        <v>1.1206465829173102</v>
      </c>
      <c r="F231">
        <f t="shared" si="15"/>
        <v>0.0011206465829173102</v>
      </c>
      <c r="H231">
        <f>SUM($F$10:F231)</f>
        <v>0.25499438848649936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2.7053517709786643</v>
      </c>
      <c r="D232">
        <f t="shared" si="14"/>
        <v>3.030723712975887</v>
      </c>
      <c r="E232">
        <f t="shared" si="17"/>
        <v>1.1202697355248257</v>
      </c>
      <c r="F232">
        <f t="shared" si="15"/>
        <v>0.0011202697355248256</v>
      </c>
      <c r="H232">
        <f>SUM($F$10:F232)</f>
        <v>0.25611465822202417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2.704718552201577</v>
      </c>
      <c r="D233">
        <f t="shared" si="14"/>
        <v>3.0289907250689776</v>
      </c>
      <c r="E233">
        <f t="shared" si="17"/>
        <v>1.1198912813325625</v>
      </c>
      <c r="F233">
        <f t="shared" si="15"/>
        <v>0.0011198912813325625</v>
      </c>
      <c r="H233">
        <f>SUM($F$10:F233)</f>
        <v>0.2572345495033567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2.7040823382145223</v>
      </c>
      <c r="D234">
        <f t="shared" si="14"/>
        <v>3.027250521759709</v>
      </c>
      <c r="E234">
        <f t="shared" si="17"/>
        <v>1.1195112215993288</v>
      </c>
      <c r="F234">
        <f t="shared" si="15"/>
        <v>0.0011195112215993288</v>
      </c>
      <c r="H234">
        <f>SUM($F$10:F234)</f>
        <v>0.25835406072495604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2.7034431269028683</v>
      </c>
      <c r="D235">
        <f t="shared" si="14"/>
        <v>3.025503110578286</v>
      </c>
      <c r="E235">
        <f t="shared" si="17"/>
        <v>1.1191295575891689</v>
      </c>
      <c r="F235">
        <f t="shared" si="15"/>
        <v>0.0011191295575891688</v>
      </c>
      <c r="H235">
        <f>SUM($F$10:F235)</f>
        <v>0.25947319028254523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2.702800916140017</v>
      </c>
      <c r="D236">
        <f t="shared" si="14"/>
        <v>3.0237484990845225</v>
      </c>
      <c r="E236">
        <f t="shared" si="17"/>
        <v>1.1187462905713619</v>
      </c>
      <c r="F236">
        <f t="shared" si="15"/>
        <v>0.001118746290571362</v>
      </c>
      <c r="H236">
        <f>SUM($F$10:F236)</f>
        <v>0.2605919365731166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2.7021557037873656</v>
      </c>
      <c r="D237">
        <f t="shared" si="14"/>
        <v>3.0219866948677767</v>
      </c>
      <c r="E237">
        <f t="shared" si="17"/>
        <v>1.118361421820413</v>
      </c>
      <c r="F237">
        <f t="shared" si="15"/>
        <v>0.001118361421820413</v>
      </c>
      <c r="H237">
        <f>SUM($F$10:F237)</f>
        <v>0.261710297994937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2.701507487694267</v>
      </c>
      <c r="D238">
        <f t="shared" si="14"/>
        <v>3.0202177055469</v>
      </c>
      <c r="E238">
        <f t="shared" si="17"/>
        <v>1.1179749526160492</v>
      </c>
      <c r="F238">
        <f t="shared" si="15"/>
        <v>0.0011179749526160493</v>
      </c>
      <c r="H238">
        <f>SUM($F$10:F238)</f>
        <v>0.26282827294755307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2.700856265697993</v>
      </c>
      <c r="D239">
        <f t="shared" si="14"/>
        <v>3.0184415387701793</v>
      </c>
      <c r="E239">
        <f t="shared" si="17"/>
        <v>1.117586884243213</v>
      </c>
      <c r="F239">
        <f t="shared" si="15"/>
        <v>0.001117586884243213</v>
      </c>
      <c r="H239">
        <f>SUM($F$10:F239)</f>
        <v>0.2639458598317963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2.700202035623694</v>
      </c>
      <c r="D240">
        <f t="shared" si="14"/>
        <v>3.0166582022152837</v>
      </c>
      <c r="E240">
        <f t="shared" si="17"/>
        <v>1.1171972179920582</v>
      </c>
      <c r="F240">
        <f t="shared" si="15"/>
        <v>0.0011171972179920581</v>
      </c>
      <c r="H240">
        <f>SUM($F$10:F240)</f>
        <v>0.2650630570497884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2.6995447952843636</v>
      </c>
      <c r="D241">
        <f t="shared" si="14"/>
        <v>3.014867703589204</v>
      </c>
      <c r="E241">
        <f t="shared" si="17"/>
        <v>1.1168059551579417</v>
      </c>
      <c r="F241">
        <f t="shared" si="15"/>
        <v>0.0011168059551579417</v>
      </c>
      <c r="H241">
        <f>SUM($F$10:F241)</f>
        <v>0.26617986300494634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2.698884542480795</v>
      </c>
      <c r="D242">
        <f t="shared" si="14"/>
        <v>3.0130700506282015</v>
      </c>
      <c r="E242">
        <f t="shared" si="17"/>
        <v>1.1164130970414206</v>
      </c>
      <c r="F242">
        <f t="shared" si="15"/>
        <v>0.0011164130970414206</v>
      </c>
      <c r="H242">
        <f>SUM($F$10:F242)</f>
        <v>0.26729627610198775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2.698221275001545</v>
      </c>
      <c r="D243">
        <f t="shared" si="14"/>
        <v>3.011265251097748</v>
      </c>
      <c r="E243">
        <f t="shared" si="17"/>
        <v>1.116018644948244</v>
      </c>
      <c r="F243">
        <f t="shared" si="15"/>
        <v>0.0011160186449482442</v>
      </c>
      <c r="H243">
        <f>SUM($F$10:F243)</f>
        <v>0.268412294746936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2.6975549906228924</v>
      </c>
      <c r="D244">
        <f t="shared" si="14"/>
        <v>3.00945331279247</v>
      </c>
      <c r="E244">
        <f t="shared" si="17"/>
        <v>1.1156226001893503</v>
      </c>
      <c r="F244">
        <f t="shared" si="15"/>
        <v>0.0011156226001893504</v>
      </c>
      <c r="H244">
        <f>SUM($F$10:F244)</f>
        <v>0.26952791734712533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2.6968856871088005</v>
      </c>
      <c r="D245">
        <f t="shared" si="14"/>
        <v>3.0076342435360917</v>
      </c>
      <c r="E245">
        <f t="shared" si="17"/>
        <v>1.1152249640808578</v>
      </c>
      <c r="F245">
        <f t="shared" si="15"/>
        <v>0.0011152249640808578</v>
      </c>
      <c r="H245">
        <f>SUM($F$10:F245)</f>
        <v>0.2706431423112062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2.696213362210872</v>
      </c>
      <c r="D246">
        <f t="shared" si="14"/>
        <v>3.005808051181375</v>
      </c>
      <c r="E246">
        <f t="shared" si="17"/>
        <v>1.1148257379440616</v>
      </c>
      <c r="F246">
        <f t="shared" si="15"/>
        <v>0.0011148257379440616</v>
      </c>
      <c r="H246">
        <f>SUM($F$10:F246)</f>
        <v>0.27175796804915026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2.695538013668315</v>
      </c>
      <c r="D247">
        <f t="shared" si="14"/>
        <v>3.003974743610066</v>
      </c>
      <c r="E247">
        <f t="shared" si="17"/>
        <v>1.1144249231054264</v>
      </c>
      <c r="F247">
        <f t="shared" si="15"/>
        <v>0.0011144249231054264</v>
      </c>
      <c r="H247">
        <f>SUM($F$10:F247)</f>
        <v>0.2728723929722557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2.6948596392078965</v>
      </c>
      <c r="D248">
        <f t="shared" si="14"/>
        <v>3.002134328732836</v>
      </c>
      <c r="E248">
        <f t="shared" si="17"/>
        <v>1.1140225208965826</v>
      </c>
      <c r="F248">
        <f t="shared" si="15"/>
        <v>0.0011140225208965827</v>
      </c>
      <c r="H248">
        <f>SUM($F$10:F248)</f>
        <v>0.2739864154931523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2.694178236543904</v>
      </c>
      <c r="D249">
        <f t="shared" si="14"/>
        <v>3.0002868144892205</v>
      </c>
      <c r="E249">
        <f t="shared" si="17"/>
        <v>1.113618532654318</v>
      </c>
      <c r="F249">
        <f t="shared" si="15"/>
        <v>0.001113618532654318</v>
      </c>
      <c r="H249">
        <f>SUM($F$10:F249)</f>
        <v>0.2751000340258066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2.693493803378104</v>
      </c>
      <c r="D250">
        <f t="shared" si="14"/>
        <v>2.9984322088475626</v>
      </c>
      <c r="E250">
        <f t="shared" si="17"/>
        <v>1.113212959720573</v>
      </c>
      <c r="F250">
        <f t="shared" si="15"/>
        <v>0.0011132129597205731</v>
      </c>
      <c r="H250">
        <f>SUM($F$10:F250)</f>
        <v>0.2762132469855271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2.692806337399701</v>
      </c>
      <c r="D251">
        <f t="shared" si="14"/>
        <v>2.9965705198049575</v>
      </c>
      <c r="E251">
        <f t="shared" si="17"/>
        <v>1.112805803442436</v>
      </c>
      <c r="F251">
        <f t="shared" si="15"/>
        <v>0.001112805803442436</v>
      </c>
      <c r="H251">
        <f>SUM($F$10:F251)</f>
        <v>0.27732605278896955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2.692115836285292</v>
      </c>
      <c r="D252">
        <f t="shared" si="14"/>
        <v>2.9947017553871853</v>
      </c>
      <c r="E252">
        <f t="shared" si="17"/>
        <v>1.1123970651721344</v>
      </c>
      <c r="F252">
        <f t="shared" si="15"/>
        <v>0.0011123970651721344</v>
      </c>
      <c r="H252">
        <f>SUM($F$10:F252)</f>
        <v>0.2784384498541417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2.6914222976988285</v>
      </c>
      <c r="D253">
        <f t="shared" si="14"/>
        <v>2.9928259236486596</v>
      </c>
      <c r="E253">
        <f t="shared" si="17"/>
        <v>1.111986746267032</v>
      </c>
      <c r="F253">
        <f t="shared" si="15"/>
        <v>0.001111986746267032</v>
      </c>
      <c r="H253">
        <f>SUM($F$10:F253)</f>
        <v>0.27955043660040874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2.6907257192915712</v>
      </c>
      <c r="D254">
        <f t="shared" si="14"/>
        <v>2.990943032672366</v>
      </c>
      <c r="E254">
        <f t="shared" si="17"/>
        <v>1.1115748480896215</v>
      </c>
      <c r="F254">
        <f t="shared" si="15"/>
        <v>0.0011115748480896215</v>
      </c>
      <c r="H254">
        <f>SUM($F$10:F254)</f>
        <v>0.28066201144849834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2.690026098702049</v>
      </c>
      <c r="D255">
        <f t="shared" si="14"/>
        <v>2.989053090569799</v>
      </c>
      <c r="E255">
        <f t="shared" si="17"/>
        <v>1.1111613720075177</v>
      </c>
      <c r="F255">
        <f t="shared" si="15"/>
        <v>0.0011111613720075177</v>
      </c>
      <c r="H255">
        <f>SUM($F$10:F255)</f>
        <v>0.28177317282050585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2.689323433556013</v>
      </c>
      <c r="D256">
        <f t="shared" si="14"/>
        <v>2.987156105480907</v>
      </c>
      <c r="E256">
        <f t="shared" si="17"/>
        <v>1.1107463193934537</v>
      </c>
      <c r="F256">
        <f t="shared" si="15"/>
        <v>0.0011107463193934537</v>
      </c>
      <c r="H256">
        <f>SUM($F$10:F256)</f>
        <v>0.2828839191398993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2.688617721466398</v>
      </c>
      <c r="D257">
        <f t="shared" si="14"/>
        <v>2.9852520855740283</v>
      </c>
      <c r="E257">
        <f t="shared" si="17"/>
        <v>1.1103296916252725</v>
      </c>
      <c r="F257">
        <f t="shared" si="15"/>
        <v>0.0011103296916252726</v>
      </c>
      <c r="H257">
        <f>SUM($F$10:F257)</f>
        <v>0.2839942488315246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2.6879089600332717</v>
      </c>
      <c r="D258">
        <f t="shared" si="14"/>
        <v>2.9833410390458317</v>
      </c>
      <c r="E258">
        <f t="shared" si="17"/>
        <v>1.1099114900859228</v>
      </c>
      <c r="F258">
        <f t="shared" si="15"/>
        <v>0.001109911490085923</v>
      </c>
      <c r="H258">
        <f>SUM($F$10:F258)</f>
        <v>0.2851041603216105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2.6871971468437974</v>
      </c>
      <c r="D259">
        <f t="shared" si="14"/>
        <v>2.9814229741212572</v>
      </c>
      <c r="E259">
        <f t="shared" si="17"/>
        <v>1.1094917161634523</v>
      </c>
      <c r="F259">
        <f t="shared" si="15"/>
        <v>0.0011094917161634523</v>
      </c>
      <c r="H259">
        <f>SUM($F$10:F259)</f>
        <v>0.286213652037774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2.686482279472184</v>
      </c>
      <c r="D260">
        <f t="shared" si="14"/>
        <v>2.979497899053449</v>
      </c>
      <c r="E260">
        <f t="shared" si="17"/>
        <v>1.1090703712510004</v>
      </c>
      <c r="F260">
        <f t="shared" si="15"/>
        <v>0.0011090703712510004</v>
      </c>
      <c r="H260">
        <f>SUM($F$10:F260)</f>
        <v>0.287322722409025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2.685764355479646</v>
      </c>
      <c r="D261">
        <f t="shared" si="14"/>
        <v>2.9775658221237045</v>
      </c>
      <c r="E261">
        <f t="shared" si="17"/>
        <v>1.108647456746795</v>
      </c>
      <c r="F261">
        <f t="shared" si="15"/>
        <v>0.001108647456746795</v>
      </c>
      <c r="H261">
        <f>SUM($F$10:F261)</f>
        <v>0.2884313698657718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2.685043372414355</v>
      </c>
      <c r="D262">
        <f t="shared" si="14"/>
        <v>2.9756267516414034</v>
      </c>
      <c r="E262">
        <f t="shared" si="17"/>
        <v>1.1082229740541434</v>
      </c>
      <c r="F262">
        <f t="shared" si="15"/>
        <v>0.0011082229740541434</v>
      </c>
      <c r="H262">
        <f>SUM($F$10:F262)</f>
        <v>0.28953959283982594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2.6843193278113966</v>
      </c>
      <c r="D263">
        <f t="shared" si="14"/>
        <v>2.9736806959439503</v>
      </c>
      <c r="E263">
        <f t="shared" si="17"/>
        <v>1.1077969245814276</v>
      </c>
      <c r="F263">
        <f t="shared" si="15"/>
        <v>0.0011077969245814276</v>
      </c>
      <c r="H263">
        <f>SUM($F$10:F263)</f>
        <v>0.29064738976440735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2.6835922191927226</v>
      </c>
      <c r="D264">
        <f t="shared" si="14"/>
        <v>2.9717276633967105</v>
      </c>
      <c r="E264">
        <f t="shared" si="17"/>
        <v>1.107369309742098</v>
      </c>
      <c r="F264">
        <f t="shared" si="15"/>
        <v>0.001107369309742098</v>
      </c>
      <c r="H264">
        <f>SUM($F$10:F264)</f>
        <v>0.29175475907414944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2.682862044067107</v>
      </c>
      <c r="D265">
        <f t="shared" si="14"/>
        <v>2.9697676623929503</v>
      </c>
      <c r="E265">
        <f t="shared" si="17"/>
        <v>1.1069401309546676</v>
      </c>
      <c r="F265">
        <f t="shared" si="15"/>
        <v>0.0011069401309546675</v>
      </c>
      <c r="H265">
        <f>SUM($F$10:F265)</f>
        <v>0.29286169920510413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2.682128799930098</v>
      </c>
      <c r="D266">
        <f aca="true" t="shared" si="18" ref="D266:D329">BESSELI(C266,1)</f>
        <v>2.9678007013537715</v>
      </c>
      <c r="E266">
        <f t="shared" si="17"/>
        <v>1.1065093896427043</v>
      </c>
      <c r="F266">
        <f t="shared" si="15"/>
        <v>0.0011065093896427043</v>
      </c>
      <c r="H266">
        <f>SUM($F$10:F266)</f>
        <v>0.2939682085947468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2.6813924842639727</v>
      </c>
      <c r="D267">
        <f t="shared" si="18"/>
        <v>2.965826788728051</v>
      </c>
      <c r="E267">
        <f t="shared" si="17"/>
        <v>1.106077087234827</v>
      </c>
      <c r="F267">
        <f t="shared" si="15"/>
        <v>0.001106077087234827</v>
      </c>
      <c r="H267">
        <f>SUM($F$10:F267)</f>
        <v>0.29507428568198163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2.680653094537689</v>
      </c>
      <c r="D268">
        <f t="shared" si="18"/>
        <v>2.963845932992373</v>
      </c>
      <c r="E268">
        <f t="shared" si="17"/>
        <v>1.105643225164696</v>
      </c>
      <c r="F268">
        <f aca="true" t="shared" si="19" ref="F268:F331">E268*$A$11</f>
        <v>0.001105643225164696</v>
      </c>
      <c r="H268">
        <f>SUM($F$10:F268)</f>
        <v>0.29617992890714634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2.67991062820684</v>
      </c>
      <c r="D269">
        <f t="shared" si="18"/>
        <v>2.961858142650974</v>
      </c>
      <c r="E269">
        <f t="shared" si="17"/>
        <v>1.1052078048710112</v>
      </c>
      <c r="F269">
        <f t="shared" si="19"/>
        <v>0.0011052078048710112</v>
      </c>
      <c r="H269">
        <f>SUM($F$10:F269)</f>
        <v>0.29728513671201734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2.6791650827136033</v>
      </c>
      <c r="D270">
        <f t="shared" si="18"/>
        <v>2.959863426235669</v>
      </c>
      <c r="E270">
        <f t="shared" si="17"/>
        <v>1.1047708277975015</v>
      </c>
      <c r="F270">
        <f t="shared" si="19"/>
        <v>0.0011047708277975015</v>
      </c>
      <c r="H270">
        <f>SUM($F$10:F270)</f>
        <v>0.2983899075398148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2.678416455486696</v>
      </c>
      <c r="D271">
        <f t="shared" si="18"/>
        <v>2.9578617923057937</v>
      </c>
      <c r="E271">
        <f t="shared" si="17"/>
        <v>1.1043322953929209</v>
      </c>
      <c r="F271">
        <f t="shared" si="19"/>
        <v>0.0011043322953929208</v>
      </c>
      <c r="H271">
        <f>SUM($F$10:F271)</f>
        <v>0.29949423983520773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2.677664743941325</v>
      </c>
      <c r="D272">
        <f t="shared" si="18"/>
        <v>2.9558532494481415</v>
      </c>
      <c r="E272">
        <f t="shared" si="17"/>
        <v>1.103892209111042</v>
      </c>
      <c r="F272">
        <f t="shared" si="19"/>
        <v>0.0011038922091110418</v>
      </c>
      <c r="H272">
        <f>SUM($F$10:F272)</f>
        <v>0.3005981320443188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2.676909945479139</v>
      </c>
      <c r="D273">
        <f t="shared" si="18"/>
        <v>2.953837806276893</v>
      </c>
      <c r="E273">
        <f t="shared" si="17"/>
        <v>1.103450570410648</v>
      </c>
      <c r="F273">
        <f t="shared" si="19"/>
        <v>0.0011034505704106481</v>
      </c>
      <c r="H273">
        <f>SUM($F$10:F273)</f>
        <v>0.30170158261472946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2.6761520574881787</v>
      </c>
      <c r="D274">
        <f t="shared" si="18"/>
        <v>2.9518154714335574</v>
      </c>
      <c r="E274">
        <f t="shared" si="17"/>
        <v>1.1030073807555296</v>
      </c>
      <c r="F274">
        <f t="shared" si="19"/>
        <v>0.0011030073807555296</v>
      </c>
      <c r="H274">
        <f>SUM($F$10:F274)</f>
        <v>0.302804589995485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2.675391077342828</v>
      </c>
      <c r="D275">
        <f t="shared" si="18"/>
        <v>2.949786253586904</v>
      </c>
      <c r="E275">
        <f t="shared" si="17"/>
        <v>1.1025626416144747</v>
      </c>
      <c r="F275">
        <f t="shared" si="19"/>
        <v>0.0011025626416144747</v>
      </c>
      <c r="H275">
        <f>SUM($F$10:F275)</f>
        <v>0.30390715263709944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2.6746270024037635</v>
      </c>
      <c r="D276">
        <f t="shared" si="18"/>
        <v>2.9477501614328943</v>
      </c>
      <c r="E276">
        <f t="shared" si="17"/>
        <v>1.102116354461264</v>
      </c>
      <c r="F276">
        <f t="shared" si="19"/>
        <v>0.001102116354461264</v>
      </c>
      <c r="H276">
        <f>SUM($F$10:F276)</f>
        <v>0.3050092689915607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2.6738598300179057</v>
      </c>
      <c r="D277">
        <f t="shared" si="18"/>
        <v>2.945707203694623</v>
      </c>
      <c r="E277">
        <f t="shared" si="17"/>
        <v>1.1016685207746648</v>
      </c>
      <c r="F277">
        <f t="shared" si="19"/>
        <v>0.0011016685207746648</v>
      </c>
      <c r="H277">
        <f>SUM($F$10:F277)</f>
        <v>0.30611093751233537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2.673089557518368</v>
      </c>
      <c r="D278">
        <f t="shared" si="18"/>
        <v>2.943657389122249</v>
      </c>
      <c r="E278">
        <f t="shared" si="17"/>
        <v>1.1012191420384245</v>
      </c>
      <c r="F278">
        <f t="shared" si="19"/>
        <v>0.0011012191420384245</v>
      </c>
      <c r="H278">
        <f>SUM($F$10:F278)</f>
        <v>0.3072121566543738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2.6723161822244057</v>
      </c>
      <c r="D279">
        <f t="shared" si="18"/>
        <v>2.9416007264929265</v>
      </c>
      <c r="E279">
        <f t="shared" si="17"/>
        <v>1.1007682197412625</v>
      </c>
      <c r="F279">
        <f t="shared" si="19"/>
        <v>0.0011007682197412625</v>
      </c>
      <c r="H279">
        <f>SUM($F$10:F279)</f>
        <v>0.30831292487411505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2.6715397014413664</v>
      </c>
      <c r="D280">
        <f t="shared" si="18"/>
        <v>2.939537224610745</v>
      </c>
      <c r="E280">
        <f t="shared" si="17"/>
        <v>1.1003157553768663</v>
      </c>
      <c r="F280">
        <f t="shared" si="19"/>
        <v>0.0011003157553768662</v>
      </c>
      <c r="H280">
        <f>SUM($F$10:F280)</f>
        <v>0.30941324062949194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2.6707601124606346</v>
      </c>
      <c r="D281">
        <f t="shared" si="18"/>
        <v>2.9374668923066523</v>
      </c>
      <c r="E281">
        <f t="shared" si="17"/>
        <v>1.099861750443882</v>
      </c>
      <c r="F281">
        <f t="shared" si="19"/>
        <v>0.0010998617504438819</v>
      </c>
      <c r="H281">
        <f>SUM($F$10:F281)</f>
        <v>0.31051310237993585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2.6699774125595854</v>
      </c>
      <c r="D282">
        <f t="shared" si="18"/>
        <v>2.935389738438401</v>
      </c>
      <c r="E282">
        <f t="shared" si="17"/>
        <v>1.0994062064459103</v>
      </c>
      <c r="F282">
        <f t="shared" si="19"/>
        <v>0.0010994062064459103</v>
      </c>
      <c r="H282">
        <f>SUM($F$10:F282)</f>
        <v>0.31161250858638173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2.6691915990015285</v>
      </c>
      <c r="D283">
        <f t="shared" si="18"/>
        <v>2.9333057718904696</v>
      </c>
      <c r="E283">
        <f t="shared" si="17"/>
        <v>1.0989491248914987</v>
      </c>
      <c r="F283">
        <f t="shared" si="19"/>
        <v>0.0010989491248914987</v>
      </c>
      <c r="H283">
        <f>SUM($F$10:F283)</f>
        <v>0.31271145771127323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2.668402669035656</v>
      </c>
      <c r="D284">
        <f t="shared" si="18"/>
        <v>2.9312150015740013</v>
      </c>
      <c r="E284">
        <f t="shared" si="17"/>
        <v>1.0984905072941349</v>
      </c>
      <c r="F284">
        <f t="shared" si="19"/>
        <v>0.001098490507294135</v>
      </c>
      <c r="H284">
        <f>SUM($F$10:F284)</f>
        <v>0.3138099482185674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2.667610619896991</v>
      </c>
      <c r="D285">
        <f t="shared" si="18"/>
        <v>2.929117436426733</v>
      </c>
      <c r="E285">
        <f t="shared" si="17"/>
        <v>1.0980303551722403</v>
      </c>
      <c r="F285">
        <f t="shared" si="19"/>
        <v>0.0010980303551722404</v>
      </c>
      <c r="H285">
        <f>SUM($F$10:F285)</f>
        <v>0.31490797857373964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2.6668154488063327</v>
      </c>
      <c r="D286">
        <f t="shared" si="18"/>
        <v>2.927013085412931</v>
      </c>
      <c r="E286">
        <f t="shared" si="17"/>
        <v>1.097568670049164</v>
      </c>
      <c r="F286">
        <f t="shared" si="19"/>
        <v>0.001097568670049164</v>
      </c>
      <c r="H286">
        <f>SUM($F$10:F286)</f>
        <v>0.3160055472437888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2.6660171529702046</v>
      </c>
      <c r="D287">
        <f t="shared" si="18"/>
        <v>2.924901957523319</v>
      </c>
      <c r="E287">
        <f t="shared" si="17"/>
        <v>1.097105453453175</v>
      </c>
      <c r="F287">
        <f t="shared" si="19"/>
        <v>0.001097105453453175</v>
      </c>
      <c r="H287">
        <f>SUM($F$10:F287)</f>
        <v>0.31710265269724197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2.6652157295807988</v>
      </c>
      <c r="D288">
        <f t="shared" si="18"/>
        <v>2.922784061775011</v>
      </c>
      <c r="E288">
        <f t="shared" si="17"/>
        <v>1.0966407069174562</v>
      </c>
      <c r="F288">
        <f t="shared" si="19"/>
        <v>0.0010966407069174563</v>
      </c>
      <c r="H288">
        <f>SUM($F$10:F288)</f>
        <v>0.3181992934041594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2.6644111758159212</v>
      </c>
      <c r="D289">
        <f t="shared" si="18"/>
        <v>2.920659407211441</v>
      </c>
      <c r="E289">
        <f t="shared" si="17"/>
        <v>1.0961744319800975</v>
      </c>
      <c r="F289">
        <f t="shared" si="19"/>
        <v>0.0010961744319800974</v>
      </c>
      <c r="H289">
        <f>SUM($F$10:F289)</f>
        <v>0.31929546783613955</v>
      </c>
    </row>
    <row r="290" spans="1:8" ht="12.75">
      <c r="A290" s="3">
        <v>0.28</v>
      </c>
      <c r="B290">
        <f t="shared" si="20"/>
        <v>0.96</v>
      </c>
      <c r="C290">
        <f>B290*Imp!$A$18</f>
        <v>2.6636034888389397</v>
      </c>
      <c r="D290">
        <f t="shared" si="18"/>
        <v>2.9185280029022995</v>
      </c>
      <c r="E290">
        <f t="shared" si="17"/>
        <v>1.0957066301840899</v>
      </c>
      <c r="F290">
        <f t="shared" si="19"/>
        <v>0.00109570663018409</v>
      </c>
      <c r="H290">
        <f>SUM($F$10:F290)</f>
        <v>0.32039117446632365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2.662792665798725</v>
      </c>
      <c r="D291">
        <f t="shared" si="18"/>
        <v>2.916389857943454</v>
      </c>
      <c r="E291">
        <f t="shared" si="17"/>
        <v>1.0952373030773166</v>
      </c>
      <c r="F291">
        <f t="shared" si="19"/>
        <v>0.0010952373030773167</v>
      </c>
      <c r="H291">
        <f>SUM($F$10:F291)</f>
        <v>0.32148641176940096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2.661978703829599</v>
      </c>
      <c r="D292">
        <f t="shared" si="18"/>
        <v>2.91424498145689</v>
      </c>
      <c r="E292">
        <f t="shared" si="17"/>
        <v>1.094766452212549</v>
      </c>
      <c r="F292">
        <f t="shared" si="19"/>
        <v>0.0010947664522125491</v>
      </c>
      <c r="H292">
        <f>SUM($F$10:F292)</f>
        <v>0.32258117822161353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2.6611616000512743</v>
      </c>
      <c r="D293">
        <f t="shared" si="18"/>
        <v>2.91209338259063</v>
      </c>
      <c r="E293">
        <f t="shared" si="17"/>
        <v>1.0942940791474371</v>
      </c>
      <c r="F293">
        <f t="shared" si="19"/>
        <v>0.001094294079147437</v>
      </c>
      <c r="H293">
        <f>SUM($F$10:F293)</f>
        <v>0.323675472300761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2.6603413515688032</v>
      </c>
      <c r="D294">
        <f t="shared" si="18"/>
        <v>2.909935070518677</v>
      </c>
      <c r="E294">
        <f t="shared" si="17"/>
        <v>1.0938201854445064</v>
      </c>
      <c r="F294">
        <f t="shared" si="19"/>
        <v>0.0010938201854445064</v>
      </c>
      <c r="H294">
        <f>SUM($F$10:F294)</f>
        <v>0.3247692924862055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2.659517955472516</v>
      </c>
      <c r="D295">
        <f t="shared" si="18"/>
        <v>2.9077700544409306</v>
      </c>
      <c r="E295">
        <f aca="true" t="shared" si="21" ref="E295:E358">D295/C295</f>
        <v>1.0933447726711467</v>
      </c>
      <c r="F295">
        <f t="shared" si="19"/>
        <v>0.0010933447726711467</v>
      </c>
      <c r="H295">
        <f>SUM($F$10:F295)</f>
        <v>0.32586263725887665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2.6586914088379676</v>
      </c>
      <c r="D296">
        <f t="shared" si="18"/>
        <v>2.9055983435831236</v>
      </c>
      <c r="E296">
        <f t="shared" si="21"/>
        <v>1.0928678423996079</v>
      </c>
      <c r="F296">
        <f t="shared" si="19"/>
        <v>0.001092867842399608</v>
      </c>
      <c r="H296">
        <f>SUM($F$10:F296)</f>
        <v>0.32695550510127624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2.6578617087258776</v>
      </c>
      <c r="D297">
        <f t="shared" si="18"/>
        <v>2.903419947196748</v>
      </c>
      <c r="E297">
        <f t="shared" si="21"/>
        <v>1.092389396206993</v>
      </c>
      <c r="F297">
        <f t="shared" si="19"/>
        <v>0.001092389396206993</v>
      </c>
      <c r="H297">
        <f>SUM($F$10:F297)</f>
        <v>0.32804789449748323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2.6570288521820733</v>
      </c>
      <c r="D298">
        <f t="shared" si="18"/>
        <v>2.901234874558987</v>
      </c>
      <c r="E298">
        <f t="shared" si="21"/>
        <v>1.0919094356752508</v>
      </c>
      <c r="F298">
        <f t="shared" si="19"/>
        <v>0.0010919094356752507</v>
      </c>
      <c r="H298">
        <f>SUM($F$10:F298)</f>
        <v>0.3291398039331585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2.656192836237431</v>
      </c>
      <c r="D299">
        <f t="shared" si="18"/>
        <v>2.899043134972639</v>
      </c>
      <c r="E299">
        <f t="shared" si="21"/>
        <v>1.091427962391169</v>
      </c>
      <c r="F299">
        <f t="shared" si="19"/>
        <v>0.001091427962391169</v>
      </c>
      <c r="H299">
        <f>SUM($F$10:F299)</f>
        <v>0.33023123189554965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2.6553536579078183</v>
      </c>
      <c r="D300">
        <f t="shared" si="18"/>
        <v>2.896844737766047</v>
      </c>
      <c r="E300">
        <f t="shared" si="21"/>
        <v>1.090944977946366</v>
      </c>
      <c r="F300">
        <f t="shared" si="19"/>
        <v>0.001090944977946366</v>
      </c>
      <c r="H300">
        <f>SUM($F$10:F300)</f>
        <v>0.331322176873496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2.6545113141940324</v>
      </c>
      <c r="D301">
        <f t="shared" si="18"/>
        <v>2.8946396922930266</v>
      </c>
      <c r="E301">
        <f t="shared" si="21"/>
        <v>1.0904604839372865</v>
      </c>
      <c r="F301">
        <f t="shared" si="19"/>
        <v>0.0010904604839372864</v>
      </c>
      <c r="H301">
        <f>SUM($F$10:F301)</f>
        <v>0.3324126373574333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2.653665802081745</v>
      </c>
      <c r="D302">
        <f t="shared" si="18"/>
        <v>2.8924280079328004</v>
      </c>
      <c r="E302">
        <f t="shared" si="21"/>
        <v>1.0899744819651938</v>
      </c>
      <c r="F302">
        <f t="shared" si="19"/>
        <v>0.0010899744819651937</v>
      </c>
      <c r="H302">
        <f>SUM($F$10:F302)</f>
        <v>0.3335026118393985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2.6528171185414364</v>
      </c>
      <c r="D303">
        <f t="shared" si="18"/>
        <v>2.8902096940899087</v>
      </c>
      <c r="E303">
        <f t="shared" si="21"/>
        <v>1.0894869736361603</v>
      </c>
      <c r="F303">
        <f t="shared" si="19"/>
        <v>0.0010894869736361604</v>
      </c>
      <c r="H303">
        <f>SUM($F$10:F303)</f>
        <v>0.33459209881303464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2.6519652605283404</v>
      </c>
      <c r="D304">
        <f t="shared" si="18"/>
        <v>2.887984760194154</v>
      </c>
      <c r="E304">
        <f t="shared" si="21"/>
        <v>1.0889979605610642</v>
      </c>
      <c r="F304">
        <f t="shared" si="19"/>
        <v>0.0010889979605610643</v>
      </c>
      <c r="H304">
        <f>SUM($F$10:F304)</f>
        <v>0.3356810967735957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2.65111022498238</v>
      </c>
      <c r="D305">
        <f t="shared" si="18"/>
        <v>2.8857532157005155</v>
      </c>
      <c r="E305">
        <f t="shared" si="21"/>
        <v>1.0885074443555793</v>
      </c>
      <c r="F305">
        <f t="shared" si="19"/>
        <v>0.0010885074443555793</v>
      </c>
      <c r="H305">
        <f>SUM($F$10:F305)</f>
        <v>0.33676960421795127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2.650252008828108</v>
      </c>
      <c r="D306">
        <f t="shared" si="18"/>
        <v>2.883515070089082</v>
      </c>
      <c r="E306">
        <f t="shared" si="21"/>
        <v>1.0880154266401703</v>
      </c>
      <c r="F306">
        <f t="shared" si="19"/>
        <v>0.0010880154266401704</v>
      </c>
      <c r="H306">
        <f>SUM($F$10:F306)</f>
        <v>0.33785761964459143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2.6493906089746444</v>
      </c>
      <c r="D307">
        <f t="shared" si="18"/>
        <v>2.8812703328649767</v>
      </c>
      <c r="E307">
        <f t="shared" si="21"/>
        <v>1.0875219090400843</v>
      </c>
      <c r="F307">
        <f t="shared" si="19"/>
        <v>0.0010875219090400842</v>
      </c>
      <c r="H307">
        <f>SUM($F$10:F307)</f>
        <v>0.33894514155363153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2.6485260223156146</v>
      </c>
      <c r="D308">
        <f t="shared" si="18"/>
        <v>2.879019013558279</v>
      </c>
      <c r="E308">
        <f t="shared" si="21"/>
        <v>1.0870268931853437</v>
      </c>
      <c r="F308">
        <f t="shared" si="19"/>
        <v>0.0010870268931853437</v>
      </c>
      <c r="H308">
        <f>SUM($F$10:F308)</f>
        <v>0.3400321684468169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2.647658245729087</v>
      </c>
      <c r="D309">
        <f t="shared" si="18"/>
        <v>2.8767611217239577</v>
      </c>
      <c r="E309">
        <f t="shared" si="21"/>
        <v>1.086530380710741</v>
      </c>
      <c r="F309">
        <f t="shared" si="19"/>
        <v>0.001086530380710741</v>
      </c>
      <c r="H309">
        <f>SUM($F$10:F309)</f>
        <v>0.3411186988275276</v>
      </c>
    </row>
    <row r="310" spans="1:8" ht="12.75">
      <c r="A310" s="3">
        <v>0.3</v>
      </c>
      <c r="B310">
        <f t="shared" si="20"/>
        <v>0.9539392014169457</v>
      </c>
      <c r="C310">
        <f>B310*Imp!$A$18</f>
        <v>2.6467872760775086</v>
      </c>
      <c r="D310">
        <f t="shared" si="18"/>
        <v>2.874496666941785</v>
      </c>
      <c r="E310">
        <f t="shared" si="21"/>
        <v>1.086032373255828</v>
      </c>
      <c r="F310">
        <f t="shared" si="19"/>
        <v>0.001086032373255828</v>
      </c>
      <c r="H310">
        <f>SUM($F$10:F310)</f>
        <v>0.34220473120078343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2.6459131102076445</v>
      </c>
      <c r="D311">
        <f t="shared" si="18"/>
        <v>2.872225658816276</v>
      </c>
      <c r="E311">
        <f t="shared" si="21"/>
        <v>1.085532872464913</v>
      </c>
      <c r="F311">
        <f t="shared" si="19"/>
        <v>0.001085532872464913</v>
      </c>
      <c r="H311">
        <f>SUM($F$10:F311)</f>
        <v>0.34329026407324836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2.6450357449505106</v>
      </c>
      <c r="D312">
        <f t="shared" si="18"/>
        <v>2.869948106976598</v>
      </c>
      <c r="E312">
        <f t="shared" si="21"/>
        <v>1.0850318799870493</v>
      </c>
      <c r="F312">
        <f t="shared" si="19"/>
        <v>0.0010850318799870493</v>
      </c>
      <c r="H312">
        <f>SUM($F$10:F312)</f>
        <v>0.3443752959532354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2.644155177121311</v>
      </c>
      <c r="D313">
        <f t="shared" si="18"/>
        <v>2.867664021076506</v>
      </c>
      <c r="E313">
        <f t="shared" si="21"/>
        <v>1.084529397476032</v>
      </c>
      <c r="F313">
        <f t="shared" si="19"/>
        <v>0.001084529397476032</v>
      </c>
      <c r="H313">
        <f>SUM($F$10:F313)</f>
        <v>0.34545982535071146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2.643271403519374</v>
      </c>
      <c r="D314">
        <f t="shared" si="18"/>
        <v>2.865373410794264</v>
      </c>
      <c r="E314">
        <f t="shared" si="21"/>
        <v>1.0840254265903884</v>
      </c>
      <c r="F314">
        <f t="shared" si="19"/>
        <v>0.0010840254265903884</v>
      </c>
      <c r="H314">
        <f>SUM($F$10:F314)</f>
        <v>0.3465438507773018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2.6423844209280847</v>
      </c>
      <c r="D315">
        <f t="shared" si="18"/>
        <v>2.863076285832564</v>
      </c>
      <c r="E315">
        <f t="shared" si="21"/>
        <v>1.0835199689933706</v>
      </c>
      <c r="F315">
        <f t="shared" si="19"/>
        <v>0.0010835199689933706</v>
      </c>
      <c r="H315">
        <f>SUM($F$10:F315)</f>
        <v>0.3476273707462952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2.641494226114821</v>
      </c>
      <c r="D316">
        <f t="shared" si="18"/>
        <v>2.8607726559184536</v>
      </c>
      <c r="E316">
        <f t="shared" si="21"/>
        <v>1.0830130263529492</v>
      </c>
      <c r="F316">
        <f t="shared" si="19"/>
        <v>0.0010830130263529492</v>
      </c>
      <c r="H316">
        <f>SUM($F$10:F316)</f>
        <v>0.3487103837726481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2.6406008158308865</v>
      </c>
      <c r="D317">
        <f t="shared" si="18"/>
        <v>2.858462530803261</v>
      </c>
      <c r="E317">
        <f t="shared" si="21"/>
        <v>1.0825046003418062</v>
      </c>
      <c r="F317">
        <f t="shared" si="19"/>
        <v>0.0010825046003418062</v>
      </c>
      <c r="H317">
        <f>SUM($F$10:F317)</f>
        <v>0.34979288837298994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2.6397041868114446</v>
      </c>
      <c r="D318">
        <f t="shared" si="18"/>
        <v>2.8561459202625135</v>
      </c>
      <c r="E318">
        <f t="shared" si="21"/>
        <v>1.0819946926373267</v>
      </c>
      <c r="F318">
        <f t="shared" si="19"/>
        <v>0.0010819946926373268</v>
      </c>
      <c r="H318">
        <f>SUM($F$10:F318)</f>
        <v>0.35087488306562725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2.63880433577545</v>
      </c>
      <c r="D319">
        <f t="shared" si="18"/>
        <v>2.853822834095862</v>
      </c>
      <c r="E319">
        <f t="shared" si="21"/>
        <v>1.0814833049215926</v>
      </c>
      <c r="F319">
        <f t="shared" si="19"/>
        <v>0.0010814833049215926</v>
      </c>
      <c r="H319">
        <f>SUM($F$10:F319)</f>
        <v>0.35195636637054883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2.6379012594255835</v>
      </c>
      <c r="D320">
        <f t="shared" si="18"/>
        <v>2.8514932821270036</v>
      </c>
      <c r="E320">
        <f t="shared" si="21"/>
        <v>1.0809704388813746</v>
      </c>
      <c r="F320">
        <f t="shared" si="19"/>
        <v>0.0010809704388813745</v>
      </c>
      <c r="H320">
        <f>SUM($F$10:F320)</f>
        <v>0.3530373368094302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2.63699495444818</v>
      </c>
      <c r="D321">
        <f t="shared" si="18"/>
        <v>2.8491572742035998</v>
      </c>
      <c r="E321">
        <f t="shared" si="21"/>
        <v>1.0804560962081238</v>
      </c>
      <c r="F321">
        <f t="shared" si="19"/>
        <v>0.0010804560962081238</v>
      </c>
      <c r="H321">
        <f>SUM($F$10:F321)</f>
        <v>0.35411779290563833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2.636085417513166</v>
      </c>
      <c r="D322">
        <f t="shared" si="18"/>
        <v>2.8468148201972094</v>
      </c>
      <c r="E322">
        <f t="shared" si="21"/>
        <v>1.0799402785979682</v>
      </c>
      <c r="F322">
        <f t="shared" si="19"/>
        <v>0.0010799402785979682</v>
      </c>
      <c r="H322">
        <f>SUM($F$10:F322)</f>
        <v>0.3551977331842363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2.635172645273984</v>
      </c>
      <c r="D323">
        <f t="shared" si="18"/>
        <v>2.844465930003196</v>
      </c>
      <c r="E323">
        <f t="shared" si="21"/>
        <v>1.0794229877517005</v>
      </c>
      <c r="F323">
        <f t="shared" si="19"/>
        <v>0.0010794229877517005</v>
      </c>
      <c r="H323">
        <f>SUM($F$10:F323)</f>
        <v>0.356277156171988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2.634256634367526</v>
      </c>
      <c r="D324">
        <f t="shared" si="18"/>
        <v>2.8421106135406533</v>
      </c>
      <c r="E324">
        <f t="shared" si="21"/>
        <v>1.0789042253747734</v>
      </c>
      <c r="F324">
        <f t="shared" si="19"/>
        <v>0.0010789042253747734</v>
      </c>
      <c r="H324">
        <f>SUM($F$10:F324)</f>
        <v>0.3573560603973628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2.633337381414065</v>
      </c>
      <c r="D325">
        <f t="shared" si="18"/>
        <v>2.8397488807523295</v>
      </c>
      <c r="E325">
        <f t="shared" si="21"/>
        <v>1.0783839931772907</v>
      </c>
      <c r="F325">
        <f t="shared" si="19"/>
        <v>0.0010783839931772907</v>
      </c>
      <c r="H325">
        <f>SUM($F$10:F325)</f>
        <v>0.35843444439054006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2.632414883017182</v>
      </c>
      <c r="D326">
        <f t="shared" si="18"/>
        <v>2.837380741604551</v>
      </c>
      <c r="E326">
        <f t="shared" si="21"/>
        <v>1.0778622928740034</v>
      </c>
      <c r="F326">
        <f t="shared" si="19"/>
        <v>0.0010778622928740034</v>
      </c>
      <c r="H326">
        <f>SUM($F$10:F326)</f>
        <v>0.35951230668341405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2.6314891357636956</v>
      </c>
      <c r="D327">
        <f t="shared" si="18"/>
        <v>2.8350062060871286</v>
      </c>
      <c r="E327">
        <f t="shared" si="21"/>
        <v>1.0773391261842962</v>
      </c>
      <c r="F327">
        <f t="shared" si="19"/>
        <v>0.0010773391261842962</v>
      </c>
      <c r="H327">
        <f>SUM($F$10:F327)</f>
        <v>0.36058964580959835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2.630560136223591</v>
      </c>
      <c r="D328">
        <f t="shared" si="18"/>
        <v>2.8326252842132917</v>
      </c>
      <c r="E328">
        <f t="shared" si="21"/>
        <v>1.0768144948321856</v>
      </c>
      <c r="F328">
        <f t="shared" si="19"/>
        <v>0.0010768144948321856</v>
      </c>
      <c r="H328">
        <f>SUM($F$10:F328)</f>
        <v>0.36166646030443056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2.6296278809499483</v>
      </c>
      <c r="D329">
        <f t="shared" si="18"/>
        <v>2.8302379860195996</v>
      </c>
      <c r="E329">
        <f t="shared" si="21"/>
        <v>1.076288400546309</v>
      </c>
      <c r="F329">
        <f t="shared" si="19"/>
        <v>0.001076288400546309</v>
      </c>
      <c r="H329">
        <f>SUM($F$10:F329)</f>
        <v>0.36274274870497686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2.6286923664788673</v>
      </c>
      <c r="D330">
        <f aca="true" t="shared" si="22" ref="D330:D393">BESSELI(C330,1)</f>
        <v>2.8278443215658626</v>
      </c>
      <c r="E330">
        <f t="shared" si="21"/>
        <v>1.0757608450599183</v>
      </c>
      <c r="F330">
        <f t="shared" si="19"/>
        <v>0.0010757608450599184</v>
      </c>
      <c r="H330">
        <f>SUM($F$10:F330)</f>
        <v>0.36381850955003675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2.6277535893293993</v>
      </c>
      <c r="D331">
        <f t="shared" si="22"/>
        <v>2.8254443009350676</v>
      </c>
      <c r="E331">
        <f t="shared" si="21"/>
        <v>1.0752318301108739</v>
      </c>
      <c r="F331">
        <f t="shared" si="19"/>
        <v>0.001075231830110874</v>
      </c>
      <c r="H331">
        <f>SUM($F$10:F331)</f>
        <v>0.36489374138014763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2.6268115460034696</v>
      </c>
      <c r="D332">
        <f t="shared" si="22"/>
        <v>2.823037934233285</v>
      </c>
      <c r="E332">
        <f t="shared" si="21"/>
        <v>1.0747013574416338</v>
      </c>
      <c r="F332">
        <f aca="true" t="shared" si="23" ref="F332:F395">E332*$A$11</f>
        <v>0.0010747013574416338</v>
      </c>
      <c r="H332">
        <f>SUM($F$10:F332)</f>
        <v>0.3659684427375893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2.6258662329858025</v>
      </c>
      <c r="D333">
        <f t="shared" si="22"/>
        <v>2.820625231589591</v>
      </c>
      <c r="E333">
        <f t="shared" si="21"/>
        <v>1.0741694287992476</v>
      </c>
      <c r="F333">
        <f t="shared" si="23"/>
        <v>0.0010741694287992477</v>
      </c>
      <c r="H333">
        <f>SUM($F$10:F333)</f>
        <v>0.3670426121663885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2.6249176467438518</v>
      </c>
      <c r="D334">
        <f t="shared" si="22"/>
        <v>2.8182062031559934</v>
      </c>
      <c r="E334">
        <f t="shared" si="21"/>
        <v>1.0736360459353502</v>
      </c>
      <c r="F334">
        <f t="shared" si="23"/>
        <v>0.0010736360459353503</v>
      </c>
      <c r="H334">
        <f>SUM($F$10:F334)</f>
        <v>0.36811624821232386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2.6239657837277206</v>
      </c>
      <c r="D335">
        <f t="shared" si="22"/>
        <v>2.8157808591073397</v>
      </c>
      <c r="E335">
        <f t="shared" si="21"/>
        <v>1.0731012106061528</v>
      </c>
      <c r="F335">
        <f t="shared" si="23"/>
        <v>0.0010731012106061529</v>
      </c>
      <c r="H335">
        <f>SUM($F$10:F335)</f>
        <v>0.36918934942293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2.623010640370088</v>
      </c>
      <c r="D336">
        <f t="shared" si="22"/>
        <v>2.8133492096412365</v>
      </c>
      <c r="E336">
        <f t="shared" si="21"/>
        <v>1.0725649245724345</v>
      </c>
      <c r="F336">
        <f t="shared" si="23"/>
        <v>0.0010725649245724345</v>
      </c>
      <c r="H336">
        <f>SUM($F$10:F336)</f>
        <v>0.37026191434750244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2.6220522130861332</v>
      </c>
      <c r="D337">
        <f t="shared" si="22"/>
        <v>2.8109112649779737</v>
      </c>
      <c r="E337">
        <f t="shared" si="21"/>
        <v>1.072027189599537</v>
      </c>
      <c r="F337">
        <f t="shared" si="23"/>
        <v>0.001072027189599537</v>
      </c>
      <c r="H337">
        <f>SUM($F$10:F337)</f>
        <v>0.371333941537102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2.6210904982734564</v>
      </c>
      <c r="D338">
        <f t="shared" si="22"/>
        <v>2.8084670353604304</v>
      </c>
      <c r="E338">
        <f t="shared" si="21"/>
        <v>1.0714880074573545</v>
      </c>
      <c r="F338">
        <f t="shared" si="23"/>
        <v>0.0010714880074573546</v>
      </c>
      <c r="H338">
        <f>SUM($F$10:F338)</f>
        <v>0.37240542954455935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2.6201254923120048</v>
      </c>
      <c r="D339">
        <f t="shared" si="22"/>
        <v>2.806016531053998</v>
      </c>
      <c r="E339">
        <f t="shared" si="21"/>
        <v>1.0709473799203268</v>
      </c>
      <c r="F339">
        <f t="shared" si="23"/>
        <v>0.0010709473799203268</v>
      </c>
      <c r="H339">
        <f>SUM($F$10:F339)</f>
        <v>0.37347637692447966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2.6191571915639904</v>
      </c>
      <c r="D340">
        <f t="shared" si="22"/>
        <v>2.8035597623464934</v>
      </c>
      <c r="E340">
        <f t="shared" si="21"/>
        <v>1.0704053087674321</v>
      </c>
      <c r="F340">
        <f t="shared" si="23"/>
        <v>0.0010704053087674322</v>
      </c>
      <c r="H340">
        <f>SUM($F$10:F340)</f>
        <v>0.3745467822332471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2.618185592373817</v>
      </c>
      <c r="D341">
        <f t="shared" si="22"/>
        <v>2.801096739548081</v>
      </c>
      <c r="E341">
        <f t="shared" si="21"/>
        <v>1.0698617957821792</v>
      </c>
      <c r="F341">
        <f t="shared" si="23"/>
        <v>0.0010698617957821792</v>
      </c>
      <c r="H341">
        <f>SUM($F$10:F341)</f>
        <v>0.3756166440290293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2.6172106910679966</v>
      </c>
      <c r="D342">
        <f t="shared" si="22"/>
        <v>2.798627472991179</v>
      </c>
      <c r="E342">
        <f t="shared" si="21"/>
        <v>1.0693168427525994</v>
      </c>
      <c r="F342">
        <f t="shared" si="23"/>
        <v>0.0010693168427525995</v>
      </c>
      <c r="H342">
        <f>SUM($F$10:F342)</f>
        <v>0.37668596087178186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2.6162324839550712</v>
      </c>
      <c r="D343">
        <f t="shared" si="22"/>
        <v>2.7961519730303785</v>
      </c>
      <c r="E343">
        <f t="shared" si="21"/>
        <v>1.0687704514712375</v>
      </c>
      <c r="F343">
        <f t="shared" si="23"/>
        <v>0.0010687704514712375</v>
      </c>
      <c r="H343">
        <f>SUM($F$10:F343)</f>
        <v>0.3777547313232531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2.615250967325535</v>
      </c>
      <c r="D344">
        <f t="shared" si="22"/>
        <v>2.7936702500423642</v>
      </c>
      <c r="E344">
        <f t="shared" si="21"/>
        <v>1.068222623735147</v>
      </c>
      <c r="F344">
        <f t="shared" si="23"/>
        <v>0.001068222623735147</v>
      </c>
      <c r="H344">
        <f>SUM($F$10:F344)</f>
        <v>0.37882295394698823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2.6142661374517493</v>
      </c>
      <c r="D345">
        <f t="shared" si="22"/>
        <v>2.791182314425818</v>
      </c>
      <c r="E345">
        <f t="shared" si="21"/>
        <v>1.0676733613458793</v>
      </c>
      <c r="F345">
        <f t="shared" si="23"/>
        <v>0.0010676733613458793</v>
      </c>
      <c r="H345">
        <f>SUM($F$10:F345)</f>
        <v>0.3798906273083341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2.6132779905878647</v>
      </c>
      <c r="D346">
        <f t="shared" si="22"/>
        <v>2.7886881766013394</v>
      </c>
      <c r="E346">
        <f t="shared" si="21"/>
        <v>1.0671226661094773</v>
      </c>
      <c r="F346">
        <f t="shared" si="23"/>
        <v>0.0010671226661094772</v>
      </c>
      <c r="H346">
        <f>SUM($F$10:F346)</f>
        <v>0.3809577499744436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2.6122865229697387</v>
      </c>
      <c r="D347">
        <f t="shared" si="22"/>
        <v>2.786187847011362</v>
      </c>
      <c r="E347">
        <f t="shared" si="21"/>
        <v>1.066570539836467</v>
      </c>
      <c r="F347">
        <f t="shared" si="23"/>
        <v>0.0010665705398364672</v>
      </c>
      <c r="H347">
        <f>SUM($F$10:F347)</f>
        <v>0.38202432051428004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2.611291730814852</v>
      </c>
      <c r="D348">
        <f t="shared" si="22"/>
        <v>2.783681336120061</v>
      </c>
      <c r="E348">
        <f t="shared" si="21"/>
        <v>1.066016984341851</v>
      </c>
      <c r="F348">
        <f t="shared" si="23"/>
        <v>0.001066016984341851</v>
      </c>
      <c r="H348">
        <f>SUM($F$10:F348)</f>
        <v>0.38309033749862187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2.610293610322227</v>
      </c>
      <c r="D349">
        <f t="shared" si="22"/>
        <v>2.781168654413273</v>
      </c>
      <c r="E349">
        <f t="shared" si="21"/>
        <v>1.0654620014450988</v>
      </c>
      <c r="F349">
        <f t="shared" si="23"/>
        <v>0.001065462001445099</v>
      </c>
      <c r="H349">
        <f>SUM($F$10:F349)</f>
        <v>0.38415579950006695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2.6092921576723414</v>
      </c>
      <c r="D350">
        <f t="shared" si="22"/>
        <v>2.7786498123983967</v>
      </c>
      <c r="E350">
        <f t="shared" si="21"/>
        <v>1.0649055929701385</v>
      </c>
      <c r="F350">
        <f t="shared" si="23"/>
        <v>0.0010649055929701386</v>
      </c>
      <c r="H350">
        <f>SUM($F$10:F350)</f>
        <v>0.3852207050930371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2.6082873690270474</v>
      </c>
      <c r="D351">
        <f t="shared" si="22"/>
        <v>2.7761248206043216</v>
      </c>
      <c r="E351">
        <f t="shared" si="21"/>
        <v>1.0643477607453513</v>
      </c>
      <c r="F351">
        <f t="shared" si="23"/>
        <v>0.0010643477607453513</v>
      </c>
      <c r="H351">
        <f>SUM($F$10:F351)</f>
        <v>0.38628505285378245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2.607279240529486</v>
      </c>
      <c r="D352">
        <f t="shared" si="22"/>
        <v>2.7735936895813325</v>
      </c>
      <c r="E352">
        <f t="shared" si="21"/>
        <v>1.0637885066035626</v>
      </c>
      <c r="F352">
        <f t="shared" si="23"/>
        <v>0.0010637885066035627</v>
      </c>
      <c r="H352">
        <f>SUM($F$10:F352)</f>
        <v>0.387348841360386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2.6062677683039994</v>
      </c>
      <c r="D353">
        <f t="shared" si="22"/>
        <v>2.771056429901019</v>
      </c>
      <c r="E353">
        <f t="shared" si="21"/>
        <v>1.0632278323820326</v>
      </c>
      <c r="F353">
        <f t="shared" si="23"/>
        <v>0.0010632278323820326</v>
      </c>
      <c r="H353">
        <f>SUM($F$10:F353)</f>
        <v>0.38841206919276805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2.6052529484560463</v>
      </c>
      <c r="D354">
        <f t="shared" si="22"/>
        <v>2.7685130521561847</v>
      </c>
      <c r="E354">
        <f t="shared" si="21"/>
        <v>1.0626657399224484</v>
      </c>
      <c r="F354">
        <f t="shared" si="23"/>
        <v>0.0010626657399224484</v>
      </c>
      <c r="H354">
        <f>SUM($F$10:F354)</f>
        <v>0.3894747349326905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2.6042347770721164</v>
      </c>
      <c r="D355">
        <f t="shared" si="22"/>
        <v>2.7659635669607714</v>
      </c>
      <c r="E355">
        <f t="shared" si="21"/>
        <v>1.0621022310709187</v>
      </c>
      <c r="F355">
        <f t="shared" si="23"/>
        <v>0.0010621022310709188</v>
      </c>
      <c r="H355">
        <f>SUM($F$10:F355)</f>
        <v>0.3905368371637614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2.603213250219641</v>
      </c>
      <c r="D356">
        <f t="shared" si="22"/>
        <v>2.763407984949758</v>
      </c>
      <c r="E356">
        <f t="shared" si="21"/>
        <v>1.0615373076779635</v>
      </c>
      <c r="F356">
        <f t="shared" si="23"/>
        <v>0.0010615373076779636</v>
      </c>
      <c r="H356">
        <f>SUM($F$10:F356)</f>
        <v>0.39159837447143936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2.6021883639469063</v>
      </c>
      <c r="D357">
        <f t="shared" si="22"/>
        <v>2.7608463167790753</v>
      </c>
      <c r="E357">
        <f t="shared" si="21"/>
        <v>1.0609709715985058</v>
      </c>
      <c r="F357">
        <f t="shared" si="23"/>
        <v>0.001060970971598506</v>
      </c>
      <c r="H357">
        <f>SUM($F$10:F357)</f>
        <v>0.3926593454430379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2.601160114282965</v>
      </c>
      <c r="D358">
        <f t="shared" si="22"/>
        <v>2.7582785731255157</v>
      </c>
      <c r="E358">
        <f t="shared" si="21"/>
        <v>1.0604032246918649</v>
      </c>
      <c r="F358">
        <f t="shared" si="23"/>
        <v>0.0010604032246918649</v>
      </c>
      <c r="H358">
        <f>SUM($F$10:F358)</f>
        <v>0.39371974866772974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2.6001284972375456</v>
      </c>
      <c r="D359">
        <f t="shared" si="22"/>
        <v>2.755704764686642</v>
      </c>
      <c r="E359">
        <f aca="true" t="shared" si="25" ref="E359:E422">D359/C359</f>
        <v>1.059834068821747</v>
      </c>
      <c r="F359">
        <f t="shared" si="23"/>
        <v>0.0010598340688217469</v>
      </c>
      <c r="H359">
        <f>SUM($F$10:F359)</f>
        <v>0.3947795827365515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2.599093508800964</v>
      </c>
      <c r="D360">
        <f t="shared" si="22"/>
        <v>2.753124902180702</v>
      </c>
      <c r="E360">
        <f t="shared" si="25"/>
        <v>1.0592635058562387</v>
      </c>
      <c r="F360">
        <f t="shared" si="23"/>
        <v>0.0010592635058562388</v>
      </c>
      <c r="H360">
        <f>SUM($F$10:F360)</f>
        <v>0.3958388462424077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2.5980551449440314</v>
      </c>
      <c r="D361">
        <f t="shared" si="22"/>
        <v>2.750538996346527</v>
      </c>
      <c r="E361">
        <f t="shared" si="25"/>
        <v>1.0586915376677968</v>
      </c>
      <c r="F361">
        <f t="shared" si="23"/>
        <v>0.0010586915376677968</v>
      </c>
      <c r="H361">
        <f>SUM($F$10:F361)</f>
        <v>0.3968975377800755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2.597013401617966</v>
      </c>
      <c r="D362">
        <f t="shared" si="22"/>
        <v>2.7479470579434553</v>
      </c>
      <c r="E362">
        <f t="shared" si="25"/>
        <v>1.0581181661332422</v>
      </c>
      <c r="F362">
        <f t="shared" si="23"/>
        <v>0.0010581181661332422</v>
      </c>
      <c r="H362">
        <f>SUM($F$10:F362)</f>
        <v>0.39795565594620874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2.5959682747542976</v>
      </c>
      <c r="D363">
        <f t="shared" si="22"/>
        <v>2.745349097751226</v>
      </c>
      <c r="E363">
        <f t="shared" si="25"/>
        <v>1.0575433931337497</v>
      </c>
      <c r="F363">
        <f t="shared" si="23"/>
        <v>0.0010575433931337497</v>
      </c>
      <c r="H363">
        <f>SUM($F$10:F363)</f>
        <v>0.3990131993393425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2.5949197602647773</v>
      </c>
      <c r="D364">
        <f t="shared" si="22"/>
        <v>2.7427451265698997</v>
      </c>
      <c r="E364">
        <f t="shared" si="25"/>
        <v>1.0569672205548424</v>
      </c>
      <c r="F364">
        <f t="shared" si="23"/>
        <v>0.0010569672205548424</v>
      </c>
      <c r="H364">
        <f>SUM($F$10:F364)</f>
        <v>0.4000701665598973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2.5938678540412834</v>
      </c>
      <c r="D365">
        <f t="shared" si="22"/>
        <v>2.7401351552197557</v>
      </c>
      <c r="E365">
        <f t="shared" si="25"/>
        <v>1.0563896502863805</v>
      </c>
      <c r="F365">
        <f t="shared" si="23"/>
        <v>0.0010563896502863805</v>
      </c>
      <c r="H365">
        <f>SUM($F$10:F365)</f>
        <v>0.40112655621018367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2.5928125519557286</v>
      </c>
      <c r="D366">
        <f t="shared" si="22"/>
        <v>2.7375191945412096</v>
      </c>
      <c r="E366">
        <f t="shared" si="25"/>
        <v>1.055810684222556</v>
      </c>
      <c r="F366">
        <f t="shared" si="23"/>
        <v>0.0010558106842225561</v>
      </c>
      <c r="H366">
        <f>SUM($F$10:F366)</f>
        <v>0.40218236689440623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2.591753849859963</v>
      </c>
      <c r="D367">
        <f t="shared" si="22"/>
        <v>2.73489725539471</v>
      </c>
      <c r="E367">
        <f t="shared" si="25"/>
        <v>1.0552303242618821</v>
      </c>
      <c r="F367">
        <f t="shared" si="23"/>
        <v>0.0010552303242618822</v>
      </c>
      <c r="H367">
        <f>SUM($F$10:F367)</f>
        <v>0.4032375972186681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2.590691743585682</v>
      </c>
      <c r="D368">
        <f t="shared" si="22"/>
        <v>2.7322693486606537</v>
      </c>
      <c r="E368">
        <f t="shared" si="25"/>
        <v>1.054648572307186</v>
      </c>
      <c r="F368">
        <f t="shared" si="23"/>
        <v>0.0010546485723071858</v>
      </c>
      <c r="H368">
        <f>SUM($F$10:F368)</f>
        <v>0.4042922457909753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2.589626228944328</v>
      </c>
      <c r="D369">
        <f t="shared" si="22"/>
        <v>2.729635485239288</v>
      </c>
      <c r="E369">
        <f t="shared" si="25"/>
        <v>1.0540654302656007</v>
      </c>
      <c r="F369">
        <f t="shared" si="23"/>
        <v>0.0010540654302656008</v>
      </c>
      <c r="H369">
        <f>SUM($F$10:F369)</f>
        <v>0.4053463112212409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2.5885573017269947</v>
      </c>
      <c r="D370">
        <f t="shared" si="22"/>
        <v>2.7269956760506173</v>
      </c>
      <c r="E370">
        <f t="shared" si="25"/>
        <v>1.0534809000485565</v>
      </c>
      <c r="F370">
        <f t="shared" si="23"/>
        <v>0.0010534809000485566</v>
      </c>
      <c r="H370">
        <f>SUM($F$10:F370)</f>
        <v>0.4063997921212894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2.58748495770433</v>
      </c>
      <c r="D371">
        <f t="shared" si="22"/>
        <v>2.7243499320343116</v>
      </c>
      <c r="E371">
        <f t="shared" si="25"/>
        <v>1.0528949835717736</v>
      </c>
      <c r="F371">
        <f t="shared" si="23"/>
        <v>0.0010528949835717737</v>
      </c>
      <c r="H371">
        <f>SUM($F$10:F371)</f>
        <v>0.40745268710486116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2.5864091926264368</v>
      </c>
      <c r="D372">
        <f t="shared" si="22"/>
        <v>2.721698264149606</v>
      </c>
      <c r="E372">
        <f t="shared" si="25"/>
        <v>1.0523076827552513</v>
      </c>
      <c r="F372">
        <f t="shared" si="23"/>
        <v>0.0010523076827552514</v>
      </c>
      <c r="H372">
        <f>SUM($F$10:F372)</f>
        <v>0.4085049947876164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2.5853300022227748</v>
      </c>
      <c r="D373">
        <f t="shared" si="22"/>
        <v>2.7190406833752108</v>
      </c>
      <c r="E373">
        <f t="shared" si="25"/>
        <v>1.0517189995232625</v>
      </c>
      <c r="F373">
        <f t="shared" si="23"/>
        <v>0.0010517189995232626</v>
      </c>
      <c r="H373">
        <f>SUM($F$10:F373)</f>
        <v>0.4095567137871397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2.5842473822020615</v>
      </c>
      <c r="D374">
        <f t="shared" si="22"/>
        <v>2.7163772007092133</v>
      </c>
      <c r="E374">
        <f t="shared" si="25"/>
        <v>1.0511289358043434</v>
      </c>
      <c r="F374">
        <f t="shared" si="23"/>
        <v>0.0010511289358043434</v>
      </c>
      <c r="H374">
        <f>SUM($F$10:F374)</f>
        <v>0.41060784272294404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2.5831613282521717</v>
      </c>
      <c r="D375">
        <f t="shared" si="22"/>
        <v>2.7137078271689865</v>
      </c>
      <c r="E375">
        <f t="shared" si="25"/>
        <v>1.050537493531287</v>
      </c>
      <c r="F375">
        <f t="shared" si="23"/>
        <v>0.001050537493531287</v>
      </c>
      <c r="H375">
        <f>SUM($F$10:F375)</f>
        <v>0.41165838021647533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2.582071836040035</v>
      </c>
      <c r="D376">
        <f t="shared" si="22"/>
        <v>2.7110325737910843</v>
      </c>
      <c r="E376">
        <f t="shared" si="25"/>
        <v>1.0499446746411318</v>
      </c>
      <c r="F376">
        <f t="shared" si="23"/>
        <v>0.001049944674641132</v>
      </c>
      <c r="H376">
        <f>SUM($F$10:F376)</f>
        <v>0.4127083248911165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2.5809789012115365</v>
      </c>
      <c r="D377">
        <f t="shared" si="22"/>
        <v>2.7083514516311555</v>
      </c>
      <c r="E377">
        <f t="shared" si="25"/>
        <v>1.0493504810751568</v>
      </c>
      <c r="F377">
        <f t="shared" si="23"/>
        <v>0.0010493504810751568</v>
      </c>
      <c r="H377">
        <f>SUM($F$10:F377)</f>
        <v>0.41375767537219166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2.5798825193914126</v>
      </c>
      <c r="D378">
        <f t="shared" si="22"/>
        <v>2.705664471763838</v>
      </c>
      <c r="E378">
        <f t="shared" si="25"/>
        <v>1.0487549147788702</v>
      </c>
      <c r="F378">
        <f t="shared" si="23"/>
        <v>0.00104875491477887</v>
      </c>
      <c r="H378">
        <f>SUM($F$10:F378)</f>
        <v>0.4148064302869705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2.5787826861831484</v>
      </c>
      <c r="D379">
        <f t="shared" si="22"/>
        <v>2.7029716452826666</v>
      </c>
      <c r="E379">
        <f t="shared" si="25"/>
        <v>1.0481579777020025</v>
      </c>
      <c r="F379">
        <f t="shared" si="23"/>
        <v>0.0010481579777020026</v>
      </c>
      <c r="H379">
        <f>SUM($F$10:F379)</f>
        <v>0.41585458826467253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2.577679397168873</v>
      </c>
      <c r="D380">
        <f t="shared" si="22"/>
        <v>2.7002729832999757</v>
      </c>
      <c r="E380">
        <f t="shared" si="25"/>
        <v>1.0475596717984983</v>
      </c>
      <c r="F380">
        <f t="shared" si="23"/>
        <v>0.0010475596717984983</v>
      </c>
      <c r="H380">
        <f>SUM($F$10:F380)</f>
        <v>0.416902147936471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2.5765726479092557</v>
      </c>
      <c r="D381">
        <f t="shared" si="22"/>
        <v>2.6975684969467957</v>
      </c>
      <c r="E381">
        <f t="shared" si="25"/>
        <v>1.0469599990265057</v>
      </c>
      <c r="F381">
        <f t="shared" si="23"/>
        <v>0.0010469599990265057</v>
      </c>
      <c r="H381">
        <f>SUM($F$10:F381)</f>
        <v>0.4179491079354975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2.5754624339434002</v>
      </c>
      <c r="D382">
        <f t="shared" si="22"/>
        <v>2.6948581973727657</v>
      </c>
      <c r="E382">
        <f t="shared" si="25"/>
        <v>1.0463589613483717</v>
      </c>
      <c r="F382">
        <f t="shared" si="23"/>
        <v>0.0010463589613483716</v>
      </c>
      <c r="H382">
        <f>SUM($F$10:F382)</f>
        <v>0.41899546689684586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2.5743487507887366</v>
      </c>
      <c r="D383">
        <f t="shared" si="22"/>
        <v>2.6921420957460196</v>
      </c>
      <c r="E383">
        <f t="shared" si="25"/>
        <v>1.0457565607306287</v>
      </c>
      <c r="F383">
        <f t="shared" si="23"/>
        <v>0.0010457565607306287</v>
      </c>
      <c r="H383">
        <f>SUM($F$10:F383)</f>
        <v>0.4200412234575765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2.573231593940918</v>
      </c>
      <c r="D384">
        <f t="shared" si="22"/>
        <v>2.6894202032531025</v>
      </c>
      <c r="E384">
        <f t="shared" si="25"/>
        <v>1.0451527991439904</v>
      </c>
      <c r="F384">
        <f t="shared" si="23"/>
        <v>0.0010451527991439905</v>
      </c>
      <c r="H384">
        <f>SUM($F$10:F384)</f>
        <v>0.42108637625672046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2.5721109588737074</v>
      </c>
      <c r="D385">
        <f t="shared" si="22"/>
        <v>2.686692531098857</v>
      </c>
      <c r="E385">
        <f t="shared" si="25"/>
        <v>1.0445476785633399</v>
      </c>
      <c r="F385">
        <f t="shared" si="23"/>
        <v>0.00104454767856334</v>
      </c>
      <c r="H385">
        <f>SUM($F$10:F385)</f>
        <v>0.4221309239352838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2.570986841038874</v>
      </c>
      <c r="D386">
        <f t="shared" si="22"/>
        <v>2.683959090506338</v>
      </c>
      <c r="E386">
        <f t="shared" si="25"/>
        <v>1.0439412009677245</v>
      </c>
      <c r="F386">
        <f t="shared" si="23"/>
        <v>0.0010439412009677245</v>
      </c>
      <c r="H386">
        <f>SUM($F$10:F386)</f>
        <v>0.4231748651362515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2.56985923586608</v>
      </c>
      <c r="D387">
        <f t="shared" si="22"/>
        <v>2.681219892716698</v>
      </c>
      <c r="E387">
        <f t="shared" si="25"/>
        <v>1.0433333683403432</v>
      </c>
      <c r="F387">
        <f t="shared" si="23"/>
        <v>0.0010433333683403433</v>
      </c>
      <c r="H387">
        <f>SUM($F$10:F387)</f>
        <v>0.42421819850459186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2.568728138762772</v>
      </c>
      <c r="D388">
        <f t="shared" si="22"/>
        <v>2.678474948989094</v>
      </c>
      <c r="E388">
        <f t="shared" si="25"/>
        <v>1.042724182668541</v>
      </c>
      <c r="F388">
        <f t="shared" si="23"/>
        <v>0.001042724182668541</v>
      </c>
      <c r="H388">
        <f>SUM($F$10:F388)</f>
        <v>0.4252609226872604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2.56759354511407</v>
      </c>
      <c r="D389">
        <f t="shared" si="22"/>
        <v>2.6757242706005893</v>
      </c>
      <c r="E389">
        <f t="shared" si="25"/>
        <v>1.0421136459437996</v>
      </c>
      <c r="F389">
        <f t="shared" si="23"/>
        <v>0.0010421136459437996</v>
      </c>
      <c r="H389">
        <f>SUM($F$10:F389)</f>
        <v>0.4263030363332042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2.566455450282654</v>
      </c>
      <c r="D390">
        <f t="shared" si="22"/>
        <v>2.6729678688460474</v>
      </c>
      <c r="E390">
        <f t="shared" si="25"/>
        <v>1.0415017601617291</v>
      </c>
      <c r="F390">
        <f t="shared" si="23"/>
        <v>0.0010415017601617292</v>
      </c>
      <c r="H390">
        <f>SUM($F$10:F390)</f>
        <v>0.4273445380933659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2.5653138496086516</v>
      </c>
      <c r="D391">
        <f t="shared" si="22"/>
        <v>2.6702057550380265</v>
      </c>
      <c r="E391">
        <f t="shared" si="25"/>
        <v>1.0408885273220572</v>
      </c>
      <c r="F391">
        <f t="shared" si="23"/>
        <v>0.0010408885273220571</v>
      </c>
      <c r="H391">
        <f>SUM($F$10:F391)</f>
        <v>0.42838542662068796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2.564168738409526</v>
      </c>
      <c r="D392">
        <f t="shared" si="22"/>
        <v>2.6674379405066886</v>
      </c>
      <c r="E392">
        <f t="shared" si="25"/>
        <v>1.0402739494286235</v>
      </c>
      <c r="F392">
        <f t="shared" si="23"/>
        <v>0.0010402739494286236</v>
      </c>
      <c r="H392">
        <f>SUM($F$10:F392)</f>
        <v>0.4294257005701166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2.5630201119799585</v>
      </c>
      <c r="D393">
        <f t="shared" si="22"/>
        <v>2.6646644365996837</v>
      </c>
      <c r="E393">
        <f t="shared" si="25"/>
        <v>1.0396580284893684</v>
      </c>
      <c r="F393">
        <f t="shared" si="23"/>
        <v>0.0010396580284893684</v>
      </c>
      <c r="H393">
        <f>SUM($F$10:F393)</f>
        <v>0.43046535859860596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2.5618679655917354</v>
      </c>
      <c r="D394">
        <f aca="true" t="shared" si="26" ref="D394:D457">BESSELI(C394,1)</f>
        <v>2.6618852546820593</v>
      </c>
      <c r="E394">
        <f t="shared" si="25"/>
        <v>1.0390407665163268</v>
      </c>
      <c r="F394">
        <f t="shared" si="23"/>
        <v>0.001039040766516327</v>
      </c>
      <c r="H394">
        <f>SUM($F$10:F394)</f>
        <v>0.4315043993651223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2.5607122944936305</v>
      </c>
      <c r="D395">
        <f t="shared" si="26"/>
        <v>2.6591004061361456</v>
      </c>
      <c r="E395">
        <f t="shared" si="25"/>
        <v>1.0384221655256163</v>
      </c>
      <c r="F395">
        <f t="shared" si="23"/>
        <v>0.0010384221655256162</v>
      </c>
      <c r="H395">
        <f>SUM($F$10:F395)</f>
        <v>0.43254282153064794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2.5595530939112887</v>
      </c>
      <c r="D396">
        <f t="shared" si="26"/>
        <v>2.6563099023614605</v>
      </c>
      <c r="E396">
        <f t="shared" si="25"/>
        <v>1.0378022275374317</v>
      </c>
      <c r="F396">
        <f aca="true" t="shared" si="27" ref="F396:F459">E396*$A$11</f>
        <v>0.0010378022275374316</v>
      </c>
      <c r="H396">
        <f>SUM($F$10:F396)</f>
        <v>0.43358062375818535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2.558390359047107</v>
      </c>
      <c r="D397">
        <f t="shared" si="26"/>
        <v>2.6535137547745995</v>
      </c>
      <c r="E397">
        <f t="shared" si="25"/>
        <v>1.0371809545760335</v>
      </c>
      <c r="F397">
        <f t="shared" si="27"/>
        <v>0.0010371809545760336</v>
      </c>
      <c r="H397">
        <f>SUM($F$10:F397)</f>
        <v>0.4346178047127614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2.5572240850801164</v>
      </c>
      <c r="D398">
        <f t="shared" si="26"/>
        <v>2.650711974809136</v>
      </c>
      <c r="E398">
        <f t="shared" si="25"/>
        <v>1.0365583486697414</v>
      </c>
      <c r="F398">
        <f t="shared" si="27"/>
        <v>0.0010365583486697414</v>
      </c>
      <c r="H398">
        <f>SUM($F$10:F398)</f>
        <v>0.4356543630614311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2.5560542671658624</v>
      </c>
      <c r="D399">
        <f t="shared" si="26"/>
        <v>2.6479045739155107</v>
      </c>
      <c r="E399">
        <f t="shared" si="25"/>
        <v>1.0359344118509235</v>
      </c>
      <c r="F399">
        <f t="shared" si="27"/>
        <v>0.0010359344118509234</v>
      </c>
      <c r="H399">
        <f>SUM($F$10:F399)</f>
        <v>0.43669029747328203</v>
      </c>
    </row>
    <row r="400" spans="1:8" ht="12.75">
      <c r="A400" s="3">
        <v>0.39</v>
      </c>
      <c r="B400">
        <f t="shared" si="24"/>
        <v>0.920814856526544</v>
      </c>
      <c r="C400">
        <f>B400*Imp!$A$18</f>
        <v>2.554880900436282</v>
      </c>
      <c r="D400">
        <f t="shared" si="26"/>
        <v>2.645091563560931</v>
      </c>
      <c r="E400">
        <f t="shared" si="25"/>
        <v>1.035309146155989</v>
      </c>
      <c r="F400">
        <f t="shared" si="27"/>
        <v>0.0010353091461559889</v>
      </c>
      <c r="H400">
        <f>SUM($F$10:F400)</f>
        <v>0.43772560661943805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2.553703979999584</v>
      </c>
      <c r="D401">
        <f t="shared" si="26"/>
        <v>2.6422729552292616</v>
      </c>
      <c r="E401">
        <f t="shared" si="25"/>
        <v>1.0346825536253783</v>
      </c>
      <c r="F401">
        <f t="shared" si="27"/>
        <v>0.0010346825536253783</v>
      </c>
      <c r="H401">
        <f>SUM($F$10:F401)</f>
        <v>0.4387602891730634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2.552523500940128</v>
      </c>
      <c r="D402">
        <f t="shared" si="26"/>
        <v>2.639448760420922</v>
      </c>
      <c r="E402">
        <f t="shared" si="25"/>
        <v>1.0340546363035554</v>
      </c>
      <c r="F402">
        <f t="shared" si="27"/>
        <v>0.0010340546363035554</v>
      </c>
      <c r="H402">
        <f>SUM($F$10:F402)</f>
        <v>0.439794343809367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2.5513394583182962</v>
      </c>
      <c r="D403">
        <f t="shared" si="26"/>
        <v>2.636618990652774</v>
      </c>
      <c r="E403">
        <f t="shared" si="25"/>
        <v>1.0334253962389972</v>
      </c>
      <c r="F403">
        <f t="shared" si="27"/>
        <v>0.0010334253962389973</v>
      </c>
      <c r="H403">
        <f>SUM($F$10:F403)</f>
        <v>0.440827769205606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2.5501518471703735</v>
      </c>
      <c r="D404">
        <f t="shared" si="26"/>
        <v>2.633783657458023</v>
      </c>
      <c r="E404">
        <f t="shared" si="25"/>
        <v>1.0327948354841876</v>
      </c>
      <c r="F404">
        <f t="shared" si="27"/>
        <v>0.0010327948354841875</v>
      </c>
      <c r="H404">
        <f>SUM($F$10:F404)</f>
        <v>0.4418605640410902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2.5489606625084185</v>
      </c>
      <c r="D405">
        <f t="shared" si="26"/>
        <v>2.6309427723860983</v>
      </c>
      <c r="E405">
        <f t="shared" si="25"/>
        <v>1.032162956095604</v>
      </c>
      <c r="F405">
        <f t="shared" si="27"/>
        <v>0.001032162956095604</v>
      </c>
      <c r="H405">
        <f>SUM($F$10:F405)</f>
        <v>0.4428927269971858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2.54776589932014</v>
      </c>
      <c r="D406">
        <f t="shared" si="26"/>
        <v>2.6280963470025585</v>
      </c>
      <c r="E406">
        <f t="shared" si="25"/>
        <v>1.0315297601337132</v>
      </c>
      <c r="F406">
        <f t="shared" si="27"/>
        <v>0.0010315297601337133</v>
      </c>
      <c r="H406">
        <f>SUM($F$10:F406)</f>
        <v>0.4439242567573195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2.546567552568769</v>
      </c>
      <c r="D407">
        <f t="shared" si="26"/>
        <v>2.6252443928889746</v>
      </c>
      <c r="E407">
        <f t="shared" si="25"/>
        <v>1.0308952496629602</v>
      </c>
      <c r="F407">
        <f t="shared" si="27"/>
        <v>0.0010308952496629602</v>
      </c>
      <c r="H407">
        <f>SUM($F$10:F407)</f>
        <v>0.44495515200698244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2.545365617192928</v>
      </c>
      <c r="D408">
        <f t="shared" si="26"/>
        <v>2.622386921642823</v>
      </c>
      <c r="E408">
        <f t="shared" si="25"/>
        <v>1.0302594267517589</v>
      </c>
      <c r="F408">
        <f t="shared" si="27"/>
        <v>0.0010302594267517589</v>
      </c>
      <c r="H408">
        <f>SUM($F$10:F408)</f>
        <v>0.4459854114337342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2.544160088106505</v>
      </c>
      <c r="D409">
        <f t="shared" si="26"/>
        <v>2.619523944877375</v>
      </c>
      <c r="E409">
        <f t="shared" si="25"/>
        <v>1.0296222934724835</v>
      </c>
      <c r="F409">
        <f t="shared" si="27"/>
        <v>0.0010296222934724835</v>
      </c>
      <c r="H409">
        <f>SUM($F$10:F409)</f>
        <v>0.4470150337272067</v>
      </c>
    </row>
    <row r="410" spans="1:10" ht="12.75">
      <c r="A410" s="3">
        <v>0.4</v>
      </c>
      <c r="B410">
        <f t="shared" si="28"/>
        <v>0.916515138991168</v>
      </c>
      <c r="C410">
        <f>B410*Imp!$A$18</f>
        <v>2.5429509601985214</v>
      </c>
      <c r="D410">
        <f t="shared" si="26"/>
        <v>2.6166554742215915</v>
      </c>
      <c r="E410">
        <f t="shared" si="25"/>
        <v>1.0289838519014602</v>
      </c>
      <c r="F410">
        <f t="shared" si="27"/>
        <v>0.0010289838519014602</v>
      </c>
      <c r="H410">
        <f>SUM($F$10:F410)</f>
        <v>0.44804401757910817</v>
      </c>
      <c r="J410">
        <f>(COSH(Imp!$A$18)-1)/Imp!$A$18^2</f>
        <v>0.9154176245986123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2.541738228333002</v>
      </c>
      <c r="D411">
        <f t="shared" si="26"/>
        <v>2.6137815213200084</v>
      </c>
      <c r="E411">
        <f t="shared" si="25"/>
        <v>1.028344104118958</v>
      </c>
      <c r="F411">
        <f t="shared" si="27"/>
        <v>0.001028344104118958</v>
      </c>
      <c r="H411">
        <f>SUM($F$10:F411)</f>
        <v>0.4490723616832271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2.540521887348839</v>
      </c>
      <c r="D412">
        <f t="shared" si="26"/>
        <v>2.6109020978326236</v>
      </c>
      <c r="E412">
        <f t="shared" si="25"/>
        <v>1.0277030522091781</v>
      </c>
      <c r="F412">
        <f t="shared" si="27"/>
        <v>0.0010277030522091782</v>
      </c>
      <c r="H412">
        <f>SUM($F$10:F412)</f>
        <v>0.4501000647354363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2.539301932059665</v>
      </c>
      <c r="D413">
        <f t="shared" si="26"/>
        <v>2.6080172154347974</v>
      </c>
      <c r="E413">
        <f t="shared" si="25"/>
        <v>1.0270606982602484</v>
      </c>
      <c r="F413">
        <f t="shared" si="27"/>
        <v>0.0010270606982602484</v>
      </c>
      <c r="H413">
        <f>SUM($F$10:F413)</f>
        <v>0.45112712543369654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2.5380783572537133</v>
      </c>
      <c r="D414">
        <f t="shared" si="26"/>
        <v>2.6051268858171257</v>
      </c>
      <c r="E414">
        <f t="shared" si="25"/>
        <v>1.02641704436421</v>
      </c>
      <c r="F414">
        <f t="shared" si="27"/>
        <v>0.00102641704436421</v>
      </c>
      <c r="H414">
        <f>SUM($F$10:F414)</f>
        <v>0.4521535424780608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2.5368511576936843</v>
      </c>
      <c r="D415">
        <f t="shared" si="26"/>
        <v>2.6022311206853392</v>
      </c>
      <c r="E415">
        <f t="shared" si="25"/>
        <v>1.0257720926170117</v>
      </c>
      <c r="F415">
        <f t="shared" si="27"/>
        <v>0.0010257720926170118</v>
      </c>
      <c r="H415">
        <f>SUM($F$10:F415)</f>
        <v>0.4531793145706778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2.5356203281166105</v>
      </c>
      <c r="D416">
        <f t="shared" si="26"/>
        <v>2.5993299317601877</v>
      </c>
      <c r="E416">
        <f t="shared" si="25"/>
        <v>1.0251258451184997</v>
      </c>
      <c r="F416">
        <f t="shared" si="27"/>
        <v>0.0010251258451184997</v>
      </c>
      <c r="H416">
        <f>SUM($F$10:F416)</f>
        <v>0.4542044404157963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2.5343858632337155</v>
      </c>
      <c r="D417">
        <f t="shared" si="26"/>
        <v>2.596423330777324</v>
      </c>
      <c r="E417">
        <f t="shared" si="25"/>
        <v>1.024478303972408</v>
      </c>
      <c r="F417">
        <f t="shared" si="27"/>
        <v>0.001024478303972408</v>
      </c>
      <c r="H417">
        <f>SUM($F$10:F417)</f>
        <v>0.45522891871976867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2.5331477577302794</v>
      </c>
      <c r="D418">
        <f t="shared" si="26"/>
        <v>2.593511329487193</v>
      </c>
      <c r="E418">
        <f t="shared" si="25"/>
        <v>1.0238294712863492</v>
      </c>
      <c r="F418">
        <f t="shared" si="27"/>
        <v>0.0010238294712863491</v>
      </c>
      <c r="H418">
        <f>SUM($F$10:F418)</f>
        <v>0.45625274819105505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2.5319060062654963</v>
      </c>
      <c r="D419">
        <f t="shared" si="26"/>
        <v>2.5905939396549194</v>
      </c>
      <c r="E419">
        <f t="shared" si="25"/>
        <v>1.0231793491718069</v>
      </c>
      <c r="F419">
        <f t="shared" si="27"/>
        <v>0.0010231793491718068</v>
      </c>
      <c r="H419">
        <f>SUM($F$10:F419)</f>
        <v>0.45727592754022683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2.5306606034723367</v>
      </c>
      <c r="D420">
        <f t="shared" si="26"/>
        <v>2.5876711730601945</v>
      </c>
      <c r="E420">
        <f t="shared" si="25"/>
        <v>1.0225279397441258</v>
      </c>
      <c r="F420">
        <f t="shared" si="27"/>
        <v>0.001022527939744126</v>
      </c>
      <c r="H420">
        <f>SUM($F$10:F420)</f>
        <v>0.45829845547997095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2.5294115439574014</v>
      </c>
      <c r="D421">
        <f t="shared" si="26"/>
        <v>2.584743041497154</v>
      </c>
      <c r="E421">
        <f t="shared" si="25"/>
        <v>1.0218752451225013</v>
      </c>
      <c r="F421">
        <f t="shared" si="27"/>
        <v>0.0010218752451225013</v>
      </c>
      <c r="H421">
        <f>SUM($F$10:F421)</f>
        <v>0.45932033072509343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2.528158822300782</v>
      </c>
      <c r="D422">
        <f t="shared" si="26"/>
        <v>2.58180955677427</v>
      </c>
      <c r="E422">
        <f t="shared" si="25"/>
        <v>1.021221267429972</v>
      </c>
      <c r="F422">
        <f t="shared" si="27"/>
        <v>0.0010212212674299722</v>
      </c>
      <c r="H422">
        <f>SUM($F$10:F422)</f>
        <v>0.4603415519925234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2.5269024330559167</v>
      </c>
      <c r="D423">
        <f t="shared" si="26"/>
        <v>2.578870730714234</v>
      </c>
      <c r="E423">
        <f aca="true" t="shared" si="29" ref="E423:E486">D423/C423</f>
        <v>1.02056600879341</v>
      </c>
      <c r="F423">
        <f t="shared" si="27"/>
        <v>0.00102056600879341</v>
      </c>
      <c r="H423">
        <f>SUM($F$10:F423)</f>
        <v>0.4613621180013168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2.525642370749442</v>
      </c>
      <c r="D424">
        <f t="shared" si="26"/>
        <v>2.5759265751538365</v>
      </c>
      <c r="E424">
        <f t="shared" si="29"/>
        <v>1.0199094713435115</v>
      </c>
      <c r="F424">
        <f t="shared" si="27"/>
        <v>0.0010199094713435116</v>
      </c>
      <c r="H424">
        <f>SUM($F$10:F424)</f>
        <v>0.46238202747266033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2.524378629881051</v>
      </c>
      <c r="D425">
        <f t="shared" si="26"/>
        <v>2.5729771019438545</v>
      </c>
      <c r="E425">
        <f t="shared" si="29"/>
        <v>1.019251657214787</v>
      </c>
      <c r="F425">
        <f t="shared" si="27"/>
        <v>0.001019251657214787</v>
      </c>
      <c r="H425">
        <f>SUM($F$10:F425)</f>
        <v>0.4634012791298751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2.5231112049233424</v>
      </c>
      <c r="D426">
        <f t="shared" si="26"/>
        <v>2.5700223229489354</v>
      </c>
      <c r="E426">
        <f t="shared" si="29"/>
        <v>1.0185925685455541</v>
      </c>
      <c r="F426">
        <f t="shared" si="27"/>
        <v>0.0010185925685455542</v>
      </c>
      <c r="H426">
        <f>SUM($F$10:F426)</f>
        <v>0.46441987169842064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2.521840090321674</v>
      </c>
      <c r="D427">
        <f t="shared" si="26"/>
        <v>2.567062250047474</v>
      </c>
      <c r="E427">
        <f t="shared" si="29"/>
        <v>1.0179322074779258</v>
      </c>
      <c r="F427">
        <f t="shared" si="27"/>
        <v>0.0010179322074779257</v>
      </c>
      <c r="H427">
        <f>SUM($F$10:F427)</f>
        <v>0.46543780390589856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2.520565280494012</v>
      </c>
      <c r="D428">
        <f t="shared" si="26"/>
        <v>2.564096895131497</v>
      </c>
      <c r="E428">
        <f t="shared" si="29"/>
        <v>1.0172705761578027</v>
      </c>
      <c r="F428">
        <f t="shared" si="27"/>
        <v>0.0010172705761578027</v>
      </c>
      <c r="H428">
        <f>SUM($F$10:F428)</f>
        <v>0.46645507448205636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2.5192867698307797</v>
      </c>
      <c r="D429">
        <f t="shared" si="26"/>
        <v>2.5611262701065485</v>
      </c>
      <c r="E429">
        <f t="shared" si="29"/>
        <v>1.0166076767348637</v>
      </c>
      <c r="F429">
        <f t="shared" si="27"/>
        <v>0.0010166076767348638</v>
      </c>
      <c r="H429">
        <f>SUM($F$10:F429)</f>
        <v>0.4674716821587912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2.518004552694707</v>
      </c>
      <c r="D430">
        <f t="shared" si="26"/>
        <v>2.5581503868915627</v>
      </c>
      <c r="E430">
        <f t="shared" si="29"/>
        <v>1.0159435113625561</v>
      </c>
      <c r="F430">
        <f t="shared" si="27"/>
        <v>0.001015943511362556</v>
      </c>
      <c r="H430">
        <f>SUM($F$10:F430)</f>
        <v>0.4684876256701538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2.5167186234206746</v>
      </c>
      <c r="D431">
        <f t="shared" si="26"/>
        <v>2.5551692574187514</v>
      </c>
      <c r="E431">
        <f t="shared" si="29"/>
        <v>1.0152780821980867</v>
      </c>
      <c r="F431">
        <f t="shared" si="27"/>
        <v>0.0010152780821980868</v>
      </c>
      <c r="H431">
        <f>SUM($F$10:F431)</f>
        <v>0.4695029037523519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2.5154289763155626</v>
      </c>
      <c r="D432">
        <f t="shared" si="26"/>
        <v>2.5521828936334785</v>
      </c>
      <c r="E432">
        <f t="shared" si="29"/>
        <v>1.0146113914024122</v>
      </c>
      <c r="F432">
        <f t="shared" si="27"/>
        <v>0.0010146113914024121</v>
      </c>
      <c r="H432">
        <f>SUM($F$10:F432)</f>
        <v>0.4705175151437543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2.514135605658092</v>
      </c>
      <c r="D433">
        <f t="shared" si="26"/>
        <v>2.5491913074941426</v>
      </c>
      <c r="E433">
        <f t="shared" si="29"/>
        <v>1.0139434411402302</v>
      </c>
      <c r="F433">
        <f t="shared" si="27"/>
        <v>0.0010139434411402303</v>
      </c>
      <c r="H433">
        <f>SUM($F$10:F433)</f>
        <v>0.47153145858489454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2.51283850569867</v>
      </c>
      <c r="D434">
        <f t="shared" si="26"/>
        <v>2.546194510972056</v>
      </c>
      <c r="E434">
        <f t="shared" si="29"/>
        <v>1.0132742335799696</v>
      </c>
      <c r="F434">
        <f t="shared" si="27"/>
        <v>0.0010132742335799696</v>
      </c>
      <c r="H434">
        <f>SUM($F$10:F434)</f>
        <v>0.47254473281847453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2.5115376706592287</v>
      </c>
      <c r="D435">
        <f t="shared" si="26"/>
        <v>2.54319251605132</v>
      </c>
      <c r="E435">
        <f t="shared" si="29"/>
        <v>1.0126037708937816</v>
      </c>
      <c r="F435">
        <f t="shared" si="27"/>
        <v>0.0010126037708937817</v>
      </c>
      <c r="H435">
        <f>SUM($F$10:F435)</f>
        <v>0.4735573365893683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2.5102330947330698</v>
      </c>
      <c r="D436">
        <f t="shared" si="26"/>
        <v>2.540185334728704</v>
      </c>
      <c r="E436">
        <f t="shared" si="29"/>
        <v>1.0119320552575295</v>
      </c>
      <c r="F436">
        <f t="shared" si="27"/>
        <v>0.0010119320552575296</v>
      </c>
      <c r="H436">
        <f>SUM($F$10:F436)</f>
        <v>0.47456926864462584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2.5089247720847</v>
      </c>
      <c r="D437">
        <f t="shared" si="26"/>
        <v>2.5371729790135245</v>
      </c>
      <c r="E437">
        <f t="shared" si="29"/>
        <v>1.01125908885078</v>
      </c>
      <c r="F437">
        <f t="shared" si="27"/>
        <v>0.00101125908885078</v>
      </c>
      <c r="H437">
        <f>SUM($F$10:F437)</f>
        <v>0.47558052773347664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2.5076126968496717</v>
      </c>
      <c r="D438">
        <f t="shared" si="26"/>
        <v>2.5341554609275225</v>
      </c>
      <c r="E438">
        <f t="shared" si="29"/>
        <v>1.0105848738567949</v>
      </c>
      <c r="F438">
        <f t="shared" si="27"/>
        <v>0.0010105848738567948</v>
      </c>
      <c r="H438">
        <f>SUM($F$10:F438)</f>
        <v>0.47659111260733344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2.5062968631344176</v>
      </c>
      <c r="D439">
        <f t="shared" si="26"/>
        <v>2.5311327925047324</v>
      </c>
      <c r="E439">
        <f t="shared" si="29"/>
        <v>1.0099094124625183</v>
      </c>
      <c r="F439">
        <f t="shared" si="27"/>
        <v>0.0010099094124625184</v>
      </c>
      <c r="H439">
        <f>SUM($F$10:F439)</f>
        <v>0.477601022019796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2.504977265016088</v>
      </c>
      <c r="D440">
        <f t="shared" si="26"/>
        <v>2.5281049857913658</v>
      </c>
      <c r="E440">
        <f t="shared" si="29"/>
        <v>1.0092327068585707</v>
      </c>
      <c r="F440">
        <f t="shared" si="27"/>
        <v>0.0010092327068585707</v>
      </c>
      <c r="H440">
        <f>SUM($F$10:F440)</f>
        <v>0.4786102547266546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2.5036538965423825</v>
      </c>
      <c r="D441">
        <f t="shared" si="26"/>
        <v>2.52507205284568</v>
      </c>
      <c r="E441">
        <f t="shared" si="29"/>
        <v>1.008554759239237</v>
      </c>
      <c r="F441">
        <f t="shared" si="27"/>
        <v>0.001008554759239237</v>
      </c>
      <c r="H441">
        <f>SUM($F$10:F441)</f>
        <v>0.4796188094858938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2.502326751731386</v>
      </c>
      <c r="D442">
        <f t="shared" si="26"/>
        <v>2.5220340057378623</v>
      </c>
      <c r="E442">
        <f t="shared" si="29"/>
        <v>1.0078755718024597</v>
      </c>
      <c r="F442">
        <f t="shared" si="27"/>
        <v>0.0010078755718024596</v>
      </c>
      <c r="H442">
        <f>SUM($F$10:F442)</f>
        <v>0.4806266850576963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2.5009958245713975</v>
      </c>
      <c r="D443">
        <f t="shared" si="26"/>
        <v>2.518990856549893</v>
      </c>
      <c r="E443">
        <f t="shared" si="29"/>
        <v>1.0071951467498268</v>
      </c>
      <c r="F443">
        <f t="shared" si="27"/>
        <v>0.001007195146749827</v>
      </c>
      <c r="H443">
        <f>SUM($F$10:F443)</f>
        <v>0.48163388020444614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2.4996611090207606</v>
      </c>
      <c r="D444">
        <f t="shared" si="26"/>
        <v>2.515942617375424</v>
      </c>
      <c r="E444">
        <f t="shared" si="29"/>
        <v>1.0065134862865637</v>
      </c>
      <c r="F444">
        <f t="shared" si="27"/>
        <v>0.0010065134862865636</v>
      </c>
      <c r="H444">
        <f>SUM($F$10:F444)</f>
        <v>0.4826403936907327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2.4983225990076923</v>
      </c>
      <c r="D445">
        <f t="shared" si="26"/>
        <v>2.5128893003196504</v>
      </c>
      <c r="E445">
        <f t="shared" si="29"/>
        <v>1.005830592621523</v>
      </c>
      <c r="F445">
        <f t="shared" si="27"/>
        <v>0.001005830592621523</v>
      </c>
      <c r="H445">
        <f>SUM($F$10:F445)</f>
        <v>0.48364622428335424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2.496980288430111</v>
      </c>
      <c r="D446">
        <f t="shared" si="26"/>
        <v>2.509830917499184</v>
      </c>
      <c r="E446">
        <f t="shared" si="29"/>
        <v>1.005146467967175</v>
      </c>
      <c r="F446">
        <f t="shared" si="27"/>
        <v>0.0010051464679671752</v>
      </c>
      <c r="H446">
        <f>SUM($F$10:F446)</f>
        <v>0.4846513707513214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2.4956341711554626</v>
      </c>
      <c r="D447">
        <f t="shared" si="26"/>
        <v>2.506767481041927</v>
      </c>
      <c r="E447">
        <f t="shared" si="29"/>
        <v>1.0044611145396</v>
      </c>
      <c r="F447">
        <f t="shared" si="27"/>
        <v>0.0010044611145396001</v>
      </c>
      <c r="H447">
        <f>SUM($F$10:F447)</f>
        <v>0.48565583186586103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2.494284241020542</v>
      </c>
      <c r="D448">
        <f t="shared" si="26"/>
        <v>2.5036990030869357</v>
      </c>
      <c r="E448">
        <f t="shared" si="29"/>
        <v>1.0037745345584759</v>
      </c>
      <c r="F448">
        <f t="shared" si="27"/>
        <v>0.0010037745345584759</v>
      </c>
      <c r="H448">
        <f>SUM($F$10:F448)</f>
        <v>0.4866596064004195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2.492930491831321</v>
      </c>
      <c r="D449">
        <f t="shared" si="26"/>
        <v>2.5006254957842997</v>
      </c>
      <c r="E449">
        <f t="shared" si="29"/>
        <v>1.00308673024707</v>
      </c>
      <c r="F449">
        <f t="shared" si="27"/>
        <v>0.00100308673024707</v>
      </c>
      <c r="H449">
        <f>SUM($F$10:F449)</f>
        <v>0.48766269313066657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2.491572917362765</v>
      </c>
      <c r="D450">
        <f t="shared" si="26"/>
        <v>2.497546971295007</v>
      </c>
      <c r="E450">
        <f t="shared" si="29"/>
        <v>1.0023977038322303</v>
      </c>
      <c r="F450">
        <f t="shared" si="27"/>
        <v>0.0010023977038322303</v>
      </c>
      <c r="H450">
        <f>SUM($F$10:F450)</f>
        <v>0.48866509083449877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2.490211511358657</v>
      </c>
      <c r="D451">
        <f t="shared" si="26"/>
        <v>2.4944634417908125</v>
      </c>
      <c r="E451">
        <f t="shared" si="29"/>
        <v>1.0017074575443736</v>
      </c>
      <c r="F451">
        <f t="shared" si="27"/>
        <v>0.0010017074575443736</v>
      </c>
      <c r="H451">
        <f>SUM($F$10:F451)</f>
        <v>0.4896667982920431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2.4888462675314145</v>
      </c>
      <c r="D452">
        <f t="shared" si="26"/>
        <v>2.491374919454111</v>
      </c>
      <c r="E452">
        <f t="shared" si="29"/>
        <v>1.0010159936174783</v>
      </c>
      <c r="F452">
        <f t="shared" si="27"/>
        <v>0.0010010159936174783</v>
      </c>
      <c r="H452">
        <f>SUM($F$10:F452)</f>
        <v>0.4906678142856606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2.487477179561907</v>
      </c>
      <c r="D453">
        <f t="shared" si="26"/>
        <v>2.488281416477802</v>
      </c>
      <c r="E453">
        <f t="shared" si="29"/>
        <v>1.000323314289073</v>
      </c>
      <c r="F453">
        <f t="shared" si="27"/>
        <v>0.001000323314289073</v>
      </c>
      <c r="H453">
        <f>SUM($F$10:F453)</f>
        <v>0.49166813759994965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2.4861042410992713</v>
      </c>
      <c r="D454">
        <f t="shared" si="26"/>
        <v>2.4851829450651604</v>
      </c>
      <c r="E454">
        <f t="shared" si="29"/>
        <v>0.9996294218002285</v>
      </c>
      <c r="F454">
        <f t="shared" si="27"/>
        <v>0.0009996294218002286</v>
      </c>
      <c r="H454">
        <f>SUM($F$10:F454)</f>
        <v>0.49266776702174986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2.484727445760727</v>
      </c>
      <c r="D455">
        <f t="shared" si="26"/>
        <v>2.4820795174296975</v>
      </c>
      <c r="E455">
        <f t="shared" si="29"/>
        <v>0.9989343183955459</v>
      </c>
      <c r="F455">
        <f t="shared" si="27"/>
        <v>0.000998934318395546</v>
      </c>
      <c r="H455">
        <f>SUM($F$10:F455)</f>
        <v>0.4936667013401454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2.483346787131388</v>
      </c>
      <c r="D456">
        <f t="shared" si="26"/>
        <v>2.478971145795036</v>
      </c>
      <c r="E456">
        <f t="shared" si="29"/>
        <v>0.9982380063231497</v>
      </c>
      <c r="F456">
        <f t="shared" si="27"/>
        <v>0.0009982380063231497</v>
      </c>
      <c r="H456">
        <f>SUM($F$10:F456)</f>
        <v>0.49466493934646855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2.4819622587640753</v>
      </c>
      <c r="D457">
        <f t="shared" si="26"/>
        <v>2.475857842394769</v>
      </c>
      <c r="E457">
        <f t="shared" si="29"/>
        <v>0.9975404878346756</v>
      </c>
      <c r="F457">
        <f t="shared" si="27"/>
        <v>0.0009975404878346758</v>
      </c>
      <c r="H457">
        <f>SUM($F$10:F457)</f>
        <v>0.4956624798343032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2.4805738541791236</v>
      </c>
      <c r="D458">
        <f aca="true" t="shared" si="30" ref="D458:D521">BESSELI(C458,1)</f>
        <v>2.472739619472327</v>
      </c>
      <c r="E458">
        <f t="shared" si="29"/>
        <v>0.9968417651852624</v>
      </c>
      <c r="F458">
        <f t="shared" si="27"/>
        <v>0.0009968417651852624</v>
      </c>
      <c r="H458">
        <f>SUM($F$10:F458)</f>
        <v>0.4966593215994885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2.479181566864192</v>
      </c>
      <c r="D459">
        <f t="shared" si="30"/>
        <v>2.4696164892808423</v>
      </c>
      <c r="E459">
        <f t="shared" si="29"/>
        <v>0.9961418406335409</v>
      </c>
      <c r="F459">
        <f t="shared" si="27"/>
        <v>0.000996141840633541</v>
      </c>
      <c r="H459">
        <f>SUM($F$10:F459)</f>
        <v>0.497655463440122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2.477785390274071</v>
      </c>
      <c r="D460">
        <f t="shared" si="30"/>
        <v>2.4664884640830174</v>
      </c>
      <c r="E460">
        <f t="shared" si="29"/>
        <v>0.9954407164416268</v>
      </c>
      <c r="F460">
        <f aca="true" t="shared" si="31" ref="F460:F523">E460*$A$11</f>
        <v>0.0009954407164416267</v>
      </c>
      <c r="H460">
        <f>SUM($F$10:F460)</f>
        <v>0.49865090415656366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2.4763853178304847</v>
      </c>
      <c r="D461">
        <f t="shared" si="30"/>
        <v>2.4633555561509777</v>
      </c>
      <c r="E461">
        <f t="shared" si="29"/>
        <v>0.9947383948751068</v>
      </c>
      <c r="F461">
        <f t="shared" si="31"/>
        <v>0.0009947383948751068</v>
      </c>
      <c r="H461">
        <f>SUM($F$10:F461)</f>
        <v>0.4996456425514388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2.474981342921895</v>
      </c>
      <c r="D462">
        <f t="shared" si="30"/>
        <v>2.460217777766146</v>
      </c>
      <c r="E462">
        <f t="shared" si="29"/>
        <v>0.9940348782030334</v>
      </c>
      <c r="F462">
        <f t="shared" si="31"/>
        <v>0.0009940348782030335</v>
      </c>
      <c r="H462">
        <f>SUM($F$10:F462)</f>
        <v>0.5006396774296418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2.4735734589033056</v>
      </c>
      <c r="D463">
        <f t="shared" si="30"/>
        <v>2.4570751412190965</v>
      </c>
      <c r="E463">
        <f t="shared" si="29"/>
        <v>0.9933301686979114</v>
      </c>
      <c r="F463">
        <f t="shared" si="31"/>
        <v>0.0009933301686979113</v>
      </c>
      <c r="H463">
        <f>SUM($F$10:F463)</f>
        <v>0.5016330075983397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2.472161659096059</v>
      </c>
      <c r="D464">
        <f t="shared" si="30"/>
        <v>2.4539276588094197</v>
      </c>
      <c r="E464">
        <f t="shared" si="29"/>
        <v>0.9926242686356901</v>
      </c>
      <c r="F464">
        <f t="shared" si="31"/>
        <v>0.0009926242686356902</v>
      </c>
      <c r="H464">
        <f>SUM($F$10:F464)</f>
        <v>0.5026256318669754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2.470745936787636</v>
      </c>
      <c r="D465">
        <f t="shared" si="30"/>
        <v>2.450775342845582</v>
      </c>
      <c r="E465">
        <f t="shared" si="29"/>
        <v>0.9919171802957535</v>
      </c>
      <c r="F465">
        <f t="shared" si="31"/>
        <v>0.0009919171802957535</v>
      </c>
      <c r="H465">
        <f>SUM($F$10:F465)</f>
        <v>0.5036175490472712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2.469326285231453</v>
      </c>
      <c r="D466">
        <f t="shared" si="30"/>
        <v>2.447618205644787</v>
      </c>
      <c r="E466">
        <f t="shared" si="29"/>
        <v>0.9912089059609102</v>
      </c>
      <c r="F466">
        <f t="shared" si="31"/>
        <v>0.0009912089059609102</v>
      </c>
      <c r="H466">
        <f>SUM($F$10:F466)</f>
        <v>0.5046087579532321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2.4679026976466556</v>
      </c>
      <c r="D467">
        <f t="shared" si="30"/>
        <v>2.44445625953283</v>
      </c>
      <c r="E467">
        <f t="shared" si="29"/>
        <v>0.990499447917382</v>
      </c>
      <c r="F467">
        <f t="shared" si="31"/>
        <v>0.000990499447917382</v>
      </c>
      <c r="H467">
        <f>SUM($F$10:F467)</f>
        <v>0.5055992574011495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2.466475167217913</v>
      </c>
      <c r="D468">
        <f t="shared" si="30"/>
        <v>2.441289516843965</v>
      </c>
      <c r="E468">
        <f t="shared" si="29"/>
        <v>0.9897888084547972</v>
      </c>
      <c r="F468">
        <f t="shared" si="31"/>
        <v>0.0009897888084547972</v>
      </c>
      <c r="H468">
        <f>SUM($F$10:F468)</f>
        <v>0.5065890462096043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2.4650436870952093</v>
      </c>
      <c r="D469">
        <f t="shared" si="30"/>
        <v>2.438117989920755</v>
      </c>
      <c r="E469">
        <f t="shared" si="29"/>
        <v>0.9890769898661782</v>
      </c>
      <c r="F469">
        <f t="shared" si="31"/>
        <v>0.0009890769898661781</v>
      </c>
      <c r="H469">
        <f>SUM($F$10:F469)</f>
        <v>0.5075781231994705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2.4636082503936323</v>
      </c>
      <c r="D470">
        <f t="shared" si="30"/>
        <v>2.434941691113933</v>
      </c>
      <c r="E470">
        <f t="shared" si="29"/>
        <v>0.9883639944479327</v>
      </c>
      <c r="F470">
        <f t="shared" si="31"/>
        <v>0.0009883639944479328</v>
      </c>
      <c r="H470">
        <f>SUM($F$10:F470)</f>
        <v>0.5085664871939184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2.462168850193163</v>
      </c>
      <c r="D471">
        <f t="shared" si="30"/>
        <v>2.4317606327822574</v>
      </c>
      <c r="E471">
        <f t="shared" si="29"/>
        <v>0.9876498244998428</v>
      </c>
      <c r="F471">
        <f t="shared" si="31"/>
        <v>0.000987649824499843</v>
      </c>
      <c r="H471">
        <f>SUM($F$10:F471)</f>
        <v>0.5095541370184182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2.4607254795384614</v>
      </c>
      <c r="D472">
        <f t="shared" si="30"/>
        <v>2.42857482729237</v>
      </c>
      <c r="E472">
        <f t="shared" si="29"/>
        <v>0.9869344823250573</v>
      </c>
      <c r="F472">
        <f t="shared" si="31"/>
        <v>0.0009869344823250574</v>
      </c>
      <c r="H472">
        <f>SUM($F$10:F472)</f>
        <v>0.5105410715007432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2.45927813143865</v>
      </c>
      <c r="D473">
        <f t="shared" si="30"/>
        <v>2.4253842870186486</v>
      </c>
      <c r="E473">
        <f t="shared" si="29"/>
        <v>0.9862179702300797</v>
      </c>
      <c r="F473">
        <f t="shared" si="31"/>
        <v>0.0009862179702300798</v>
      </c>
      <c r="H473">
        <f>SUM($F$10:F473)</f>
        <v>0.5115272894709734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2.4578267988670977</v>
      </c>
      <c r="D474">
        <f t="shared" si="30"/>
        <v>2.422189024343063</v>
      </c>
      <c r="E474">
        <f t="shared" si="29"/>
        <v>0.985500290524759</v>
      </c>
      <c r="F474">
        <f t="shared" si="31"/>
        <v>0.000985500290524759</v>
      </c>
      <c r="H474">
        <f>SUM($F$10:F474)</f>
        <v>0.5125127897614982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2.4563714747611995</v>
      </c>
      <c r="D475">
        <f t="shared" si="30"/>
        <v>2.418989051655027</v>
      </c>
      <c r="E475">
        <f t="shared" si="29"/>
        <v>0.9847814455222793</v>
      </c>
      <c r="F475">
        <f t="shared" si="31"/>
        <v>0.0009847814455222793</v>
      </c>
      <c r="H475">
        <f>SUM($F$10:F475)</f>
        <v>0.5134975712070204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2.4549121520221564</v>
      </c>
      <c r="D476">
        <f t="shared" si="30"/>
        <v>2.415784381351255</v>
      </c>
      <c r="E476">
        <f t="shared" si="29"/>
        <v>0.9840614375391514</v>
      </c>
      <c r="F476">
        <f t="shared" si="31"/>
        <v>0.0009840614375391514</v>
      </c>
      <c r="H476">
        <f>SUM($F$10:F476)</f>
        <v>0.5144816326445596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2.453448823514752</v>
      </c>
      <c r="D477">
        <f t="shared" si="30"/>
        <v>2.412575025835609</v>
      </c>
      <c r="E477">
        <f t="shared" si="29"/>
        <v>0.9833402688952004</v>
      </c>
      <c r="F477">
        <f t="shared" si="31"/>
        <v>0.0009833402688952005</v>
      </c>
      <c r="H477">
        <f>SUM($F$10:F477)</f>
        <v>0.5154649729134548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2.4519814820671266</v>
      </c>
      <c r="D478">
        <f t="shared" si="30"/>
        <v>2.409360997518957</v>
      </c>
      <c r="E478">
        <f t="shared" si="29"/>
        <v>0.9826179419135586</v>
      </c>
      <c r="F478">
        <f t="shared" si="31"/>
        <v>0.0009826179419135585</v>
      </c>
      <c r="H478">
        <f>SUM($F$10:F478)</f>
        <v>0.5164475908553684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2.450510120470553</v>
      </c>
      <c r="D479">
        <f t="shared" si="30"/>
        <v>2.4061423088190166</v>
      </c>
      <c r="E479">
        <f t="shared" si="29"/>
        <v>0.9818944589206524</v>
      </c>
      <c r="F479">
        <f t="shared" si="31"/>
        <v>0.0009818944589206524</v>
      </c>
      <c r="H479">
        <f>SUM($F$10:F479)</f>
        <v>0.517429485314289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2.449034731479206</v>
      </c>
      <c r="D480">
        <f t="shared" si="30"/>
        <v>2.402918972160211</v>
      </c>
      <c r="E480">
        <f t="shared" si="29"/>
        <v>0.9811698222461953</v>
      </c>
      <c r="F480">
        <f t="shared" si="31"/>
        <v>0.0009811698222461952</v>
      </c>
      <c r="H480">
        <f>SUM($F$10:F480)</f>
        <v>0.5184106551365352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2.4475553078099312</v>
      </c>
      <c r="D481">
        <f t="shared" si="30"/>
        <v>2.399690999973516</v>
      </c>
      <c r="E481">
        <f t="shared" si="29"/>
        <v>0.9804440342231759</v>
      </c>
      <c r="F481">
        <f t="shared" si="31"/>
        <v>0.000980444034223176</v>
      </c>
      <c r="H481">
        <f>SUM($F$10:F481)</f>
        <v>0.5193910991707583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2.446071842142014</v>
      </c>
      <c r="D482">
        <f t="shared" si="30"/>
        <v>2.3964584046963058</v>
      </c>
      <c r="E482">
        <f t="shared" si="29"/>
        <v>0.979717097187848</v>
      </c>
      <c r="F482">
        <f t="shared" si="31"/>
        <v>0.000979717097187848</v>
      </c>
      <c r="H482">
        <f>SUM($F$10:F482)</f>
        <v>0.5203708162679461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2.4445843271169445</v>
      </c>
      <c r="D483">
        <f t="shared" si="30"/>
        <v>2.3932211987722076</v>
      </c>
      <c r="E483">
        <f t="shared" si="29"/>
        <v>0.978989013479722</v>
      </c>
      <c r="F483">
        <f t="shared" si="31"/>
        <v>0.000978989013479722</v>
      </c>
      <c r="H483">
        <f>SUM($F$10:F483)</f>
        <v>0.5213498052814258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2.44309275533818</v>
      </c>
      <c r="D484">
        <f t="shared" si="30"/>
        <v>2.3899793946509407</v>
      </c>
      <c r="E484">
        <f t="shared" si="29"/>
        <v>0.978259785441553</v>
      </c>
      <c r="F484">
        <f t="shared" si="31"/>
        <v>0.000978259785441553</v>
      </c>
      <c r="H484">
        <f>SUM($F$10:F484)</f>
        <v>0.5223280650668674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2.4415971193709085</v>
      </c>
      <c r="D485">
        <f t="shared" si="30"/>
        <v>2.3867330047881707</v>
      </c>
      <c r="E485">
        <f t="shared" si="29"/>
        <v>0.9775294154193327</v>
      </c>
      <c r="F485">
        <f t="shared" si="31"/>
        <v>0.0009775294154193328</v>
      </c>
      <c r="H485">
        <f>SUM($F$10:F485)</f>
        <v>0.5233055944822866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2.440097411741805</v>
      </c>
      <c r="D486">
        <f t="shared" si="30"/>
        <v>2.383482041645348</v>
      </c>
      <c r="E486">
        <f t="shared" si="29"/>
        <v>0.9767979057622772</v>
      </c>
      <c r="F486">
        <f t="shared" si="31"/>
        <v>0.0009767979057622772</v>
      </c>
      <c r="H486">
        <f>SUM($F$10:F486)</f>
        <v>0.524282392388049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2.4385936249387905</v>
      </c>
      <c r="D487">
        <f t="shared" si="30"/>
        <v>2.3802265176895547</v>
      </c>
      <c r="E487">
        <f aca="true" t="shared" si="33" ref="E487:E509">D487/C487</f>
        <v>0.9760652588228181</v>
      </c>
      <c r="F487">
        <f t="shared" si="31"/>
        <v>0.0009760652588228181</v>
      </c>
      <c r="H487">
        <f>SUM($F$10:F487)</f>
        <v>0.5252584576468717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2.4370857514107875</v>
      </c>
      <c r="D488">
        <f t="shared" si="30"/>
        <v>2.3769664453933514</v>
      </c>
      <c r="E488">
        <f t="shared" si="33"/>
        <v>0.975331476956593</v>
      </c>
      <c r="F488">
        <f t="shared" si="31"/>
        <v>0.000975331476956593</v>
      </c>
      <c r="H488">
        <f>SUM($F$10:F488)</f>
        <v>0.5262337891238283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2.4355737835674733</v>
      </c>
      <c r="D489">
        <f t="shared" si="30"/>
        <v>2.3737018372346173</v>
      </c>
      <c r="E489">
        <f t="shared" si="33"/>
        <v>0.9745965625224337</v>
      </c>
      <c r="F489">
        <f t="shared" si="31"/>
        <v>0.0009745965625224337</v>
      </c>
      <c r="H489">
        <f>SUM($F$10:F489)</f>
        <v>0.5272083856863508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2.434057713779028</v>
      </c>
      <c r="D490">
        <f t="shared" si="30"/>
        <v>2.3704327056963925</v>
      </c>
      <c r="E490">
        <f t="shared" si="33"/>
        <v>0.973860517882358</v>
      </c>
      <c r="F490">
        <f t="shared" si="31"/>
        <v>0.000973860517882358</v>
      </c>
      <c r="H490">
        <f>SUM($F$10:F490)</f>
        <v>0.5281822462042332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2.4325375343758875</v>
      </c>
      <c r="D491">
        <f t="shared" si="30"/>
        <v>2.3671590632667225</v>
      </c>
      <c r="E491">
        <f t="shared" si="33"/>
        <v>0.9731233454015586</v>
      </c>
      <c r="F491">
        <f t="shared" si="31"/>
        <v>0.0009731233454015587</v>
      </c>
      <c r="H491">
        <f>SUM($F$10:F491)</f>
        <v>0.5291553695496347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2.4310132376484854</v>
      </c>
      <c r="D492">
        <f t="shared" si="30"/>
        <v>2.3638809224384896</v>
      </c>
      <c r="E492">
        <f t="shared" si="33"/>
        <v>0.9723850474483912</v>
      </c>
      <c r="F492">
        <f t="shared" si="31"/>
        <v>0.0009723850474483912</v>
      </c>
      <c r="H492">
        <f>SUM($F$10:F492)</f>
        <v>0.5301277545970831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2.429484815847002</v>
      </c>
      <c r="D493">
        <f t="shared" si="30"/>
        <v>2.3605982957092677</v>
      </c>
      <c r="E493">
        <f t="shared" si="33"/>
        <v>0.9716456263943687</v>
      </c>
      <c r="F493">
        <f t="shared" si="31"/>
        <v>0.0009716456263943687</v>
      </c>
      <c r="H493">
        <f>SUM($F$10:F493)</f>
        <v>0.5310994002234775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2.427952261181103</v>
      </c>
      <c r="D494">
        <f t="shared" si="30"/>
        <v>2.357311195581148</v>
      </c>
      <c r="E494">
        <f t="shared" si="33"/>
        <v>0.9709050846141468</v>
      </c>
      <c r="F494">
        <f t="shared" si="31"/>
        <v>0.0009709050846141468</v>
      </c>
      <c r="H494">
        <f>SUM($F$10:F494)</f>
        <v>0.5320703053080916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2.42641556581968</v>
      </c>
      <c r="D495">
        <f t="shared" si="30"/>
        <v>2.354019634560581</v>
      </c>
      <c r="E495">
        <f t="shared" si="33"/>
        <v>0.9701634244855157</v>
      </c>
      <c r="F495">
        <f t="shared" si="31"/>
        <v>0.0009701634244855158</v>
      </c>
      <c r="H495">
        <f>SUM($F$10:F495)</f>
        <v>0.5330404687325772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2.42487472189059</v>
      </c>
      <c r="D496">
        <f t="shared" si="30"/>
        <v>2.350723625158217</v>
      </c>
      <c r="E496">
        <f t="shared" si="33"/>
        <v>0.9694206483893898</v>
      </c>
      <c r="F496">
        <f t="shared" si="31"/>
        <v>0.0009694206483893898</v>
      </c>
      <c r="H496">
        <f>SUM($F$10:F496)</f>
        <v>0.5340098893809665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2.4233297214803873</v>
      </c>
      <c r="D497">
        <f t="shared" si="30"/>
        <v>2.3474231798887364</v>
      </c>
      <c r="E497">
        <f t="shared" si="33"/>
        <v>0.9686767587097969</v>
      </c>
      <c r="F497">
        <f t="shared" si="31"/>
        <v>0.0009686767587097968</v>
      </c>
      <c r="H497">
        <f>SUM($F$10:F497)</f>
        <v>0.5349785661396763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2.4217805566340598</v>
      </c>
      <c r="D498">
        <f t="shared" si="30"/>
        <v>2.3441183112706927</v>
      </c>
      <c r="E498">
        <f t="shared" si="33"/>
        <v>0.9679317578338696</v>
      </c>
      <c r="F498">
        <f t="shared" si="31"/>
        <v>0.0009679317578338697</v>
      </c>
      <c r="H498">
        <f>SUM($F$10:F498)</f>
        <v>0.5359464978975101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2.420227219354757</v>
      </c>
      <c r="D499">
        <f t="shared" si="30"/>
        <v>2.3408090318263377</v>
      </c>
      <c r="E499">
        <f t="shared" si="33"/>
        <v>0.9671856481518324</v>
      </c>
      <c r="F499">
        <f t="shared" si="31"/>
        <v>0.0009671856481518324</v>
      </c>
      <c r="H499">
        <f>SUM($F$10:F499)</f>
        <v>0.5369136835456619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2.4186697016035206</v>
      </c>
      <c r="D500">
        <f t="shared" si="30"/>
        <v>2.337495354081464</v>
      </c>
      <c r="E500">
        <f t="shared" si="33"/>
        <v>0.966438432056994</v>
      </c>
      <c r="F500">
        <f t="shared" si="31"/>
        <v>0.000966438432056994</v>
      </c>
      <c r="H500">
        <f>SUM($F$10:F500)</f>
        <v>0.537880121977719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2.4171079952990078</v>
      </c>
      <c r="D501">
        <f t="shared" si="30"/>
        <v>2.3341772905652323</v>
      </c>
      <c r="E501">
        <f t="shared" si="33"/>
        <v>0.965690111945736</v>
      </c>
      <c r="F501">
        <f t="shared" si="31"/>
        <v>0.0009656901119457359</v>
      </c>
      <c r="H501">
        <f>SUM($F$10:F501)</f>
        <v>0.5388458120896646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2.4155420923172146</v>
      </c>
      <c r="D502">
        <f t="shared" si="30"/>
        <v>2.3308548538099996</v>
      </c>
      <c r="E502">
        <f t="shared" si="33"/>
        <v>0.964940690217501</v>
      </c>
      <c r="F502">
        <f t="shared" si="31"/>
        <v>0.000964940690217501</v>
      </c>
      <c r="H502">
        <f>SUM($F$10:F502)</f>
        <v>0.5398107527798821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2.4139719844912015</v>
      </c>
      <c r="D503">
        <f t="shared" si="30"/>
        <v>2.327528056351164</v>
      </c>
      <c r="E503">
        <f t="shared" si="33"/>
        <v>0.9641901692747866</v>
      </c>
      <c r="F503">
        <f t="shared" si="31"/>
        <v>0.0009641901692747866</v>
      </c>
      <c r="H503">
        <f>SUM($F$10:F503)</f>
        <v>0.5407749429491568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2.4123976636108044</v>
      </c>
      <c r="D504">
        <f t="shared" si="30"/>
        <v>2.324196910726976</v>
      </c>
      <c r="E504">
        <f t="shared" si="33"/>
        <v>0.9634385515231298</v>
      </c>
      <c r="F504">
        <f t="shared" si="31"/>
        <v>0.0009634385515231298</v>
      </c>
      <c r="H504">
        <f>SUM($F$10:F504)</f>
        <v>0.54173838150068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2.4108191214223575</v>
      </c>
      <c r="D505">
        <f t="shared" si="30"/>
        <v>2.320861429478385</v>
      </c>
      <c r="E505">
        <f t="shared" si="33"/>
        <v>0.9626858393711021</v>
      </c>
      <c r="F505">
        <f t="shared" si="31"/>
        <v>0.0009626858393711022</v>
      </c>
      <c r="H505">
        <f>SUM($F$10:F505)</f>
        <v>0.5427010673400511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2.4092363496284017</v>
      </c>
      <c r="D506">
        <f t="shared" si="30"/>
        <v>2.317521625148852</v>
      </c>
      <c r="E506">
        <f t="shared" si="33"/>
        <v>0.9619320352302937</v>
      </c>
      <c r="F506">
        <f t="shared" si="31"/>
        <v>0.0009619320352302937</v>
      </c>
      <c r="H506">
        <f>SUM($F$10:F506)</f>
        <v>0.5436629993752814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2.407649339887398</v>
      </c>
      <c r="D507">
        <f t="shared" si="30"/>
        <v>2.3141775102841855</v>
      </c>
      <c r="E507">
        <f t="shared" si="33"/>
        <v>0.9611771415153072</v>
      </c>
      <c r="F507">
        <f t="shared" si="31"/>
        <v>0.0009611771415153072</v>
      </c>
      <c r="H507">
        <f>SUM($F$10:F507)</f>
        <v>0.5446241765167967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2.406058083813435</v>
      </c>
      <c r="D508">
        <f t="shared" si="30"/>
        <v>2.3108290974323675</v>
      </c>
      <c r="E508">
        <f t="shared" si="33"/>
        <v>0.9604211606437463</v>
      </c>
      <c r="F508">
        <f t="shared" si="31"/>
        <v>0.0009604211606437463</v>
      </c>
      <c r="H508">
        <f>SUM($F$10:F508)</f>
        <v>0.5455845976774405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2.4044625729759352</v>
      </c>
      <c r="D509">
        <f t="shared" si="30"/>
        <v>2.3074763991433755</v>
      </c>
      <c r="E509">
        <f t="shared" si="33"/>
        <v>0.9596640950362049</v>
      </c>
      <c r="F509">
        <f t="shared" si="31"/>
        <v>0.0009596640950362049</v>
      </c>
      <c r="H509">
        <f>SUM($F$10:F509)</f>
        <v>0.5465442617724767</v>
      </c>
    </row>
    <row r="510" spans="1:8" ht="12.75">
      <c r="A510" s="3">
        <v>0.5</v>
      </c>
      <c r="B510">
        <f t="shared" si="32"/>
        <v>0.8660254037844386</v>
      </c>
      <c r="C510">
        <f>B510*Imp!$A$18</f>
        <v>2.4028627988993563</v>
      </c>
      <c r="D510">
        <f t="shared" si="30"/>
        <v>2.304119427969004</v>
      </c>
      <c r="E510">
        <f aca="true" t="shared" si="34" ref="E510:E573">D510/C510</f>
        <v>0.9589059471162555</v>
      </c>
      <c r="F510">
        <f t="shared" si="31"/>
        <v>0.0009589059471162556</v>
      </c>
      <c r="H510">
        <f>SUM($F$10:F510)</f>
        <v>0.547503167719593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2.4012587530628933</v>
      </c>
      <c r="D511">
        <f t="shared" si="30"/>
        <v>2.300758196462696</v>
      </c>
      <c r="E511">
        <f t="shared" si="34"/>
        <v>0.9581467193104428</v>
      </c>
      <c r="F511">
        <f t="shared" si="31"/>
        <v>0.0009581467193104428</v>
      </c>
      <c r="H511">
        <f>SUM($F$10:F511)</f>
        <v>0.5484613144389034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2.399650426900176</v>
      </c>
      <c r="D512">
        <f t="shared" si="30"/>
        <v>2.2973927171793584</v>
      </c>
      <c r="E512">
        <f t="shared" si="34"/>
        <v>0.9573864140482695</v>
      </c>
      <c r="F512">
        <f t="shared" si="31"/>
        <v>0.0009573864140482696</v>
      </c>
      <c r="H512">
        <f>SUM($F$10:F512)</f>
        <v>0.5494187008529517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2.3980378117989605</v>
      </c>
      <c r="D513">
        <f t="shared" si="30"/>
        <v>2.2940230026751802</v>
      </c>
      <c r="E513">
        <f t="shared" si="34"/>
        <v>0.9566250337621864</v>
      </c>
      <c r="F513">
        <f t="shared" si="31"/>
        <v>0.0009566250337621864</v>
      </c>
      <c r="H513">
        <f>SUM($F$10:F513)</f>
        <v>0.5503753258867139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2.3964208991008276</v>
      </c>
      <c r="D514">
        <f t="shared" si="30"/>
        <v>2.2906490655074627</v>
      </c>
      <c r="E514">
        <f t="shared" si="34"/>
        <v>0.9558625808875845</v>
      </c>
      <c r="F514">
        <f t="shared" si="31"/>
        <v>0.0009558625808875845</v>
      </c>
      <c r="H514">
        <f>SUM($F$10:F514)</f>
        <v>0.5513311884676014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2.3947996801008657</v>
      </c>
      <c r="D515">
        <f t="shared" si="30"/>
        <v>2.287270918234427</v>
      </c>
      <c r="E515">
        <f t="shared" si="34"/>
        <v>0.9550990578627814</v>
      </c>
      <c r="F515">
        <f t="shared" si="31"/>
        <v>0.0009550990578627814</v>
      </c>
      <c r="H515">
        <f>SUM($F$10:F515)</f>
        <v>0.5522862875254642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2.3931741460473615</v>
      </c>
      <c r="D516">
        <f t="shared" si="30"/>
        <v>2.283888573415039</v>
      </c>
      <c r="E516">
        <f t="shared" si="34"/>
        <v>0.9543344671290129</v>
      </c>
      <c r="F516">
        <f t="shared" si="31"/>
        <v>0.0009543344671290129</v>
      </c>
      <c r="H516">
        <f>SUM($F$10:F516)</f>
        <v>0.5532406219925932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2.3915442881414815</v>
      </c>
      <c r="D517">
        <f t="shared" si="30"/>
        <v>2.2805020436088257</v>
      </c>
      <c r="E517">
        <f t="shared" si="34"/>
        <v>0.9535688111304228</v>
      </c>
      <c r="F517">
        <f t="shared" si="31"/>
        <v>0.0009535688111304228</v>
      </c>
      <c r="H517">
        <f>SUM($F$10:F517)</f>
        <v>0.5541941908037236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2.389910097536954</v>
      </c>
      <c r="D518">
        <f t="shared" si="30"/>
        <v>2.277111341375686</v>
      </c>
      <c r="E518">
        <f t="shared" si="34"/>
        <v>0.9528020923140503</v>
      </c>
      <c r="F518">
        <f t="shared" si="31"/>
        <v>0.0009528020923140504</v>
      </c>
      <c r="H518">
        <f>SUM($F$10:F518)</f>
        <v>0.5551469928960376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2.3882715653397457</v>
      </c>
      <c r="D519">
        <f t="shared" si="30"/>
        <v>2.2737164792757087</v>
      </c>
      <c r="E519">
        <f t="shared" si="34"/>
        <v>0.9520343131298217</v>
      </c>
      <c r="F519">
        <f t="shared" si="31"/>
        <v>0.0009520343131298217</v>
      </c>
      <c r="H519">
        <f>SUM($F$10:F519)</f>
        <v>0.5560990272091675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2.3866286826077374</v>
      </c>
      <c r="D520">
        <f t="shared" si="30"/>
        <v>2.2703174698689876</v>
      </c>
      <c r="E520">
        <f t="shared" si="34"/>
        <v>0.951265476030539</v>
      </c>
      <c r="F520">
        <f t="shared" si="31"/>
        <v>0.0009512654760305391</v>
      </c>
      <c r="H520">
        <f>SUM($F$10:F520)</f>
        <v>0.557050292685198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2.3849814403503964</v>
      </c>
      <c r="D521">
        <f t="shared" si="30"/>
        <v>2.2669143257154305</v>
      </c>
      <c r="E521">
        <f t="shared" si="34"/>
        <v>0.9504955834718698</v>
      </c>
      <c r="F521">
        <f t="shared" si="31"/>
        <v>0.0009504955834718699</v>
      </c>
      <c r="H521">
        <f>SUM($F$10:F521)</f>
        <v>0.5580007882686698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2.383329829528442</v>
      </c>
      <c r="D522">
        <f aca="true" t="shared" si="35" ref="D522:D585">BESSELI(C522,1)</f>
        <v>2.2635070593745685</v>
      </c>
      <c r="E522">
        <f t="shared" si="34"/>
        <v>0.9497246379123357</v>
      </c>
      <c r="F522">
        <f t="shared" si="31"/>
        <v>0.0009497246379123358</v>
      </c>
      <c r="H522">
        <f>SUM($F$10:F522)</f>
        <v>0.5589505129065822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2.3816738410535176</v>
      </c>
      <c r="D523">
        <f t="shared" si="35"/>
        <v>2.2600956834053743</v>
      </c>
      <c r="E523">
        <f t="shared" si="34"/>
        <v>0.9489526418133039</v>
      </c>
      <c r="F523">
        <f t="shared" si="31"/>
        <v>0.0009489526418133039</v>
      </c>
      <c r="H523">
        <f>SUM($F$10:F523)</f>
        <v>0.5598994655483954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2.380013465787847</v>
      </c>
      <c r="D524">
        <f t="shared" si="35"/>
        <v>2.2566802103660613</v>
      </c>
      <c r="E524">
        <f t="shared" si="34"/>
        <v>0.9481795976389742</v>
      </c>
      <c r="F524">
        <f aca="true" t="shared" si="36" ref="F524:F587">E524*$A$11</f>
        <v>0.0009481795976389742</v>
      </c>
      <c r="H524">
        <f>SUM($F$10:F524)</f>
        <v>0.5608476451460344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2.378348694543897</v>
      </c>
      <c r="D525">
        <f t="shared" si="35"/>
        <v>2.2532606528138963</v>
      </c>
      <c r="E525">
        <f t="shared" si="34"/>
        <v>0.9474055078563705</v>
      </c>
      <c r="F525">
        <f t="shared" si="36"/>
        <v>0.0009474055078563705</v>
      </c>
      <c r="H525">
        <f>SUM($F$10:F525)</f>
        <v>0.5617950506538907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2.376679518084035</v>
      </c>
      <c r="D526">
        <f t="shared" si="35"/>
        <v>2.2498370233050076</v>
      </c>
      <c r="E526">
        <f t="shared" si="34"/>
        <v>0.9466303749353292</v>
      </c>
      <c r="F526">
        <f t="shared" si="36"/>
        <v>0.0009466303749353293</v>
      </c>
      <c r="H526">
        <f>SUM($F$10:F526)</f>
        <v>0.562741681028826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2.3750059271201787</v>
      </c>
      <c r="D527">
        <f t="shared" si="35"/>
        <v>2.246409334394184</v>
      </c>
      <c r="E527">
        <f t="shared" si="34"/>
        <v>0.945854201348489</v>
      </c>
      <c r="F527">
        <f t="shared" si="36"/>
        <v>0.000945854201348489</v>
      </c>
      <c r="H527">
        <f>SUM($F$10:F527)</f>
        <v>0.5636875352301746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2.37332791231345</v>
      </c>
      <c r="D528">
        <f t="shared" si="35"/>
        <v>2.242977598634686</v>
      </c>
      <c r="E528">
        <f t="shared" si="34"/>
        <v>0.9450769895712801</v>
      </c>
      <c r="F528">
        <f t="shared" si="36"/>
        <v>0.00094507698957128</v>
      </c>
      <c r="H528">
        <f>SUM($F$10:F528)</f>
        <v>0.5646326122197458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2.3716454642738185</v>
      </c>
      <c r="D529">
        <f t="shared" si="35"/>
        <v>2.239541828578045</v>
      </c>
      <c r="E529">
        <f t="shared" si="34"/>
        <v>0.9442987420819144</v>
      </c>
      <c r="F529">
        <f t="shared" si="36"/>
        <v>0.0009442987420819145</v>
      </c>
      <c r="H529">
        <f>SUM($F$10:F529)</f>
        <v>0.5655769109618277</v>
      </c>
    </row>
    <row r="530" spans="1:8" ht="12.75">
      <c r="A530" s="3">
        <v>0.52</v>
      </c>
      <c r="B530">
        <f t="shared" si="32"/>
        <v>0.854166260162505</v>
      </c>
      <c r="C530">
        <f>B530*Imp!$A$18</f>
        <v>2.3699585735597477</v>
      </c>
      <c r="D530">
        <f t="shared" si="35"/>
        <v>2.236102036773861</v>
      </c>
      <c r="E530">
        <f t="shared" si="34"/>
        <v>0.943519461361373</v>
      </c>
      <c r="F530">
        <f t="shared" si="36"/>
        <v>0.000943519461361373</v>
      </c>
      <c r="H530">
        <f>SUM($F$10:F530)</f>
        <v>0.5665204304231891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2.368267230677832</v>
      </c>
      <c r="D531">
        <f t="shared" si="35"/>
        <v>2.232658235769612</v>
      </c>
      <c r="E531">
        <f t="shared" si="34"/>
        <v>0.9427391498933985</v>
      </c>
      <c r="F531">
        <f t="shared" si="36"/>
        <v>0.0009427391498933985</v>
      </c>
      <c r="H531">
        <f>SUM($F$10:F531)</f>
        <v>0.5674631695730825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2.3665714260824378</v>
      </c>
      <c r="D532">
        <f t="shared" si="35"/>
        <v>2.2292104381104476</v>
      </c>
      <c r="E532">
        <f t="shared" si="34"/>
        <v>0.9419578101644817</v>
      </c>
      <c r="F532">
        <f t="shared" si="36"/>
        <v>0.0009419578101644817</v>
      </c>
      <c r="H532">
        <f>SUM($F$10:F532)</f>
        <v>0.568405127383247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2.364871150175332</v>
      </c>
      <c r="D533">
        <f t="shared" si="35"/>
        <v>2.225758656338985</v>
      </c>
      <c r="E533">
        <f t="shared" si="34"/>
        <v>0.9411754446638526</v>
      </c>
      <c r="F533">
        <f t="shared" si="36"/>
        <v>0.0009411754446638527</v>
      </c>
      <c r="H533">
        <f>SUM($F$10:F533)</f>
        <v>0.5693463028279109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2.3631663933053146</v>
      </c>
      <c r="D534">
        <f t="shared" si="35"/>
        <v>2.2223029029951085</v>
      </c>
      <c r="E534">
        <f t="shared" si="34"/>
        <v>0.9403920558834695</v>
      </c>
      <c r="F534">
        <f t="shared" si="36"/>
        <v>0.0009403920558834696</v>
      </c>
      <c r="H534">
        <f>SUM($F$10:F534)</f>
        <v>0.5702866948837944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2.361457145767846</v>
      </c>
      <c r="D535">
        <f t="shared" si="35"/>
        <v>2.2188431906157664</v>
      </c>
      <c r="E535">
        <f t="shared" si="34"/>
        <v>0.9396076463180079</v>
      </c>
      <c r="F535">
        <f t="shared" si="36"/>
        <v>0.0009396076463180079</v>
      </c>
      <c r="H535">
        <f>SUM($F$10:F535)</f>
        <v>0.5712263025301123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2.3597433978046665</v>
      </c>
      <c r="D536">
        <f t="shared" si="35"/>
        <v>2.2153795317347598</v>
      </c>
      <c r="E536">
        <f t="shared" si="34"/>
        <v>0.9388222184648499</v>
      </c>
      <c r="F536">
        <f t="shared" si="36"/>
        <v>0.0009388222184648499</v>
      </c>
      <c r="H536">
        <f>SUM($F$10:F536)</f>
        <v>0.5721651247485772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2.358025139603419</v>
      </c>
      <c r="D537">
        <f t="shared" si="35"/>
        <v>2.211911938882539</v>
      </c>
      <c r="E537">
        <f t="shared" si="34"/>
        <v>0.9380357748240742</v>
      </c>
      <c r="F537">
        <f t="shared" si="36"/>
        <v>0.0009380357748240742</v>
      </c>
      <c r="H537">
        <f>SUM($F$10:F537)</f>
        <v>0.5731031605234013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2.3563023612972622</v>
      </c>
      <c r="D538">
        <f t="shared" si="35"/>
        <v>2.208440424585992</v>
      </c>
      <c r="E538">
        <f t="shared" si="34"/>
        <v>0.9372483178984446</v>
      </c>
      <c r="F538">
        <f t="shared" si="36"/>
        <v>0.0009372483178984447</v>
      </c>
      <c r="H538">
        <f>SUM($F$10:F538)</f>
        <v>0.5740404088412997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2.354575052964484</v>
      </c>
      <c r="D539">
        <f t="shared" si="35"/>
        <v>2.204965001368238</v>
      </c>
      <c r="E539">
        <f t="shared" si="34"/>
        <v>0.9364598501934002</v>
      </c>
      <c r="F539">
        <f t="shared" si="36"/>
        <v>0.0009364598501934002</v>
      </c>
      <c r="H539">
        <f>SUM($F$10:F539)</f>
        <v>0.5749768686914931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2.352843204628109</v>
      </c>
      <c r="D540">
        <f t="shared" si="35"/>
        <v>2.2014856817484123</v>
      </c>
      <c r="E540">
        <f t="shared" si="34"/>
        <v>0.9356703742170441</v>
      </c>
      <c r="F540">
        <f t="shared" si="36"/>
        <v>0.0009356703742170442</v>
      </c>
      <c r="H540">
        <f>SUM($F$10:F540)</f>
        <v>0.5759125390657102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2.3511068062555043</v>
      </c>
      <c r="D541">
        <f t="shared" si="35"/>
        <v>2.198002478241455</v>
      </c>
      <c r="E541">
        <f t="shared" si="34"/>
        <v>0.9348798924801331</v>
      </c>
      <c r="F541">
        <f t="shared" si="36"/>
        <v>0.0009348798924801332</v>
      </c>
      <c r="H541">
        <f>SUM($F$10:F541)</f>
        <v>0.5768474189581903</v>
      </c>
    </row>
    <row r="542" spans="1:8" ht="12.75">
      <c r="A542" s="3">
        <v>0.532</v>
      </c>
      <c r="B542">
        <f t="shared" si="37"/>
        <v>0.84674435339127</v>
      </c>
      <c r="C542">
        <f>B542*Imp!$A$18</f>
        <v>2.3493658477579777</v>
      </c>
      <c r="D542">
        <f t="shared" si="35"/>
        <v>2.194515403357894</v>
      </c>
      <c r="E542">
        <f t="shared" si="34"/>
        <v>0.9340884074960659</v>
      </c>
      <c r="F542">
        <f t="shared" si="36"/>
        <v>0.000934088407496066</v>
      </c>
      <c r="H542">
        <f>SUM($F$10:F542)</f>
        <v>0.5777815073656863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2.3476203189903786</v>
      </c>
      <c r="D543">
        <f t="shared" si="35"/>
        <v>2.1910244696036365</v>
      </c>
      <c r="E543">
        <f t="shared" si="34"/>
        <v>0.9332959217808747</v>
      </c>
      <c r="F543">
        <f t="shared" si="36"/>
        <v>0.0009332959217808747</v>
      </c>
      <c r="H543">
        <f>SUM($F$10:F543)</f>
        <v>0.5787148032874673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2.345870209750687</v>
      </c>
      <c r="D544">
        <f t="shared" si="35"/>
        <v>2.1875296894797427</v>
      </c>
      <c r="E544">
        <f t="shared" si="34"/>
        <v>0.9325024378532125</v>
      </c>
      <c r="F544">
        <f t="shared" si="36"/>
        <v>0.0009325024378532125</v>
      </c>
      <c r="H544">
        <f>SUM($F$10:F544)</f>
        <v>0.5796473057253205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2.3441155097796047</v>
      </c>
      <c r="D545">
        <f t="shared" si="35"/>
        <v>2.184031075482209</v>
      </c>
      <c r="E545">
        <f t="shared" si="34"/>
        <v>0.9317079582343419</v>
      </c>
      <c r="F545">
        <f t="shared" si="36"/>
        <v>0.000931707958234342</v>
      </c>
      <c r="H545">
        <f>SUM($F$10:F545)</f>
        <v>0.5805790136835549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2.34235620876014</v>
      </c>
      <c r="D546">
        <f t="shared" si="35"/>
        <v>2.1805286401017523</v>
      </c>
      <c r="E546">
        <f t="shared" si="34"/>
        <v>0.9309124854481264</v>
      </c>
      <c r="F546">
        <f t="shared" si="36"/>
        <v>0.0009309124854481265</v>
      </c>
      <c r="H546">
        <f>SUM($F$10:F546)</f>
        <v>0.581509926169003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2.3405922963171903</v>
      </c>
      <c r="D547">
        <f t="shared" si="35"/>
        <v>2.1770223958235877</v>
      </c>
      <c r="E547">
        <f t="shared" si="34"/>
        <v>0.9301160220210192</v>
      </c>
      <c r="F547">
        <f t="shared" si="36"/>
        <v>0.0009301160220210192</v>
      </c>
      <c r="H547">
        <f>SUM($F$10:F547)</f>
        <v>0.582440042191024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2.338823762017117</v>
      </c>
      <c r="D548">
        <f t="shared" si="35"/>
        <v>2.1735123551271993</v>
      </c>
      <c r="E548">
        <f t="shared" si="34"/>
        <v>0.9293185704820508</v>
      </c>
      <c r="F548">
        <f t="shared" si="36"/>
        <v>0.0009293185704820509</v>
      </c>
      <c r="H548">
        <f>SUM($F$10:F548)</f>
        <v>0.583369360761506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2.337050595367319</v>
      </c>
      <c r="D549">
        <f t="shared" si="35"/>
        <v>2.1699985304861205</v>
      </c>
      <c r="E549">
        <f t="shared" si="34"/>
        <v>0.9285201333628198</v>
      </c>
      <c r="F549">
        <f t="shared" si="36"/>
        <v>0.0009285201333628199</v>
      </c>
      <c r="H549">
        <f>SUM($F$10:F549)</f>
        <v>0.5842978808948689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2.335272785815802</v>
      </c>
      <c r="D550">
        <f t="shared" si="35"/>
        <v>2.166480934367704</v>
      </c>
      <c r="E550">
        <f t="shared" si="34"/>
        <v>0.927720713197481</v>
      </c>
      <c r="F550">
        <f t="shared" si="36"/>
        <v>0.0009277207131974809</v>
      </c>
      <c r="H550">
        <f>SUM($F$10:F550)</f>
        <v>0.5852256016080664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2.333490322750745</v>
      </c>
      <c r="D551">
        <f t="shared" si="35"/>
        <v>2.1629595792329024</v>
      </c>
      <c r="E551">
        <f t="shared" si="34"/>
        <v>0.9269203125227367</v>
      </c>
      <c r="F551">
        <f t="shared" si="36"/>
        <v>0.0009269203125227367</v>
      </c>
      <c r="H551">
        <f>SUM($F$10:F551)</f>
        <v>0.5861525219205891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2.3317031955000562</v>
      </c>
      <c r="D552">
        <f t="shared" si="35"/>
        <v>2.1594344775360264</v>
      </c>
      <c r="E552">
        <f t="shared" si="34"/>
        <v>0.9261189338778235</v>
      </c>
      <c r="F552">
        <f t="shared" si="36"/>
        <v>0.0009261189338778236</v>
      </c>
      <c r="H552">
        <f>SUM($F$10:F552)</f>
        <v>0.5870786408544669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2.3299113933309332</v>
      </c>
      <c r="D553">
        <f t="shared" si="35"/>
        <v>2.1559056417245213</v>
      </c>
      <c r="E553">
        <f t="shared" si="34"/>
        <v>0.9253165798045021</v>
      </c>
      <c r="F553">
        <f t="shared" si="36"/>
        <v>0.0009253165798045021</v>
      </c>
      <c r="H553">
        <f>SUM($F$10:F553)</f>
        <v>0.5880039574342715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2.328114905449412</v>
      </c>
      <c r="D554">
        <f t="shared" si="35"/>
        <v>2.1523730842387336</v>
      </c>
      <c r="E554">
        <f t="shared" si="34"/>
        <v>0.924513252847048</v>
      </c>
      <c r="F554">
        <f t="shared" si="36"/>
        <v>0.0009245132528470481</v>
      </c>
      <c r="H554">
        <f>SUM($F$10:F554)</f>
        <v>0.5889284706871185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2.3263137209999165</v>
      </c>
      <c r="D555">
        <f t="shared" si="35"/>
        <v>2.148836817511674</v>
      </c>
      <c r="E555">
        <f t="shared" si="34"/>
        <v>0.9237089555522383</v>
      </c>
      <c r="F555">
        <f t="shared" si="36"/>
        <v>0.0009237089555522383</v>
      </c>
      <c r="H555">
        <f>SUM($F$10:F555)</f>
        <v>0.5898521796426708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2.324507829064801</v>
      </c>
      <c r="D556">
        <f t="shared" si="35"/>
        <v>2.1452968539687873</v>
      </c>
      <c r="E556">
        <f t="shared" si="34"/>
        <v>0.9229036904693438</v>
      </c>
      <c r="F556">
        <f t="shared" si="36"/>
        <v>0.0009229036904693439</v>
      </c>
      <c r="H556">
        <f>SUM($F$10:F556)</f>
        <v>0.5907750833331401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2.3226972186638846</v>
      </c>
      <c r="D557">
        <f t="shared" si="35"/>
        <v>2.1417532060277025</v>
      </c>
      <c r="E557">
        <f t="shared" si="34"/>
        <v>0.9220974601501143</v>
      </c>
      <c r="F557">
        <f t="shared" si="36"/>
        <v>0.0009220974601501143</v>
      </c>
      <c r="H557">
        <f>SUM($F$10:F557)</f>
        <v>0.5916971807932903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2.320881878753991</v>
      </c>
      <c r="D558">
        <f t="shared" si="35"/>
        <v>2.138205886098006</v>
      </c>
      <c r="E558">
        <f t="shared" si="34"/>
        <v>0.9212902671487712</v>
      </c>
      <c r="F558">
        <f t="shared" si="36"/>
        <v>0.0009212902671487712</v>
      </c>
      <c r="H558">
        <f>SUM($F$10:F558)</f>
        <v>0.5926184710604391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2.319061798228475</v>
      </c>
      <c r="D559">
        <f t="shared" si="35"/>
        <v>2.1346549065809977</v>
      </c>
      <c r="E559">
        <f t="shared" si="34"/>
        <v>0.9204821140219958</v>
      </c>
      <c r="F559">
        <f t="shared" si="36"/>
        <v>0.0009204821140219958</v>
      </c>
      <c r="H559">
        <f>SUM($F$10:F559)</f>
        <v>0.593538953174461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2.317236965916744</v>
      </c>
      <c r="D560">
        <f t="shared" si="35"/>
        <v>2.13110027986944</v>
      </c>
      <c r="E560">
        <f t="shared" si="34"/>
        <v>0.9196730033289172</v>
      </c>
      <c r="F560">
        <f t="shared" si="36"/>
        <v>0.0009196730033289172</v>
      </c>
      <c r="H560">
        <f>SUM($F$10:F560)</f>
        <v>0.59445862617779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2.3154073705837828</v>
      </c>
      <c r="D561">
        <f t="shared" si="35"/>
        <v>2.127542018347321</v>
      </c>
      <c r="E561">
        <f t="shared" si="34"/>
        <v>0.9188629376311024</v>
      </c>
      <c r="F561">
        <f t="shared" si="36"/>
        <v>0.0009188629376311024</v>
      </c>
      <c r="H561">
        <f>SUM($F$10:F561)</f>
        <v>0.5953774891154211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2.3135730009296647</v>
      </c>
      <c r="D562">
        <f t="shared" si="35"/>
        <v>2.1239801343896065</v>
      </c>
      <c r="E562">
        <f t="shared" si="34"/>
        <v>0.9180519194925452</v>
      </c>
      <c r="F562">
        <f t="shared" si="36"/>
        <v>0.0009180519194925452</v>
      </c>
      <c r="H562">
        <f>SUM($F$10:F562)</f>
        <v>0.5962955410349137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2.311733845589064</v>
      </c>
      <c r="D563">
        <f t="shared" si="35"/>
        <v>2.1204146403619903</v>
      </c>
      <c r="E563">
        <f t="shared" si="34"/>
        <v>0.9172399514796554</v>
      </c>
      <c r="F563">
        <f t="shared" si="36"/>
        <v>0.0009172399514796554</v>
      </c>
      <c r="H563">
        <f>SUM($F$10:F563)</f>
        <v>0.5972127809863933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2.3098898931307588</v>
      </c>
      <c r="D564">
        <f t="shared" si="35"/>
        <v>2.1168455486206446</v>
      </c>
      <c r="E564">
        <f t="shared" si="34"/>
        <v>0.9164270361612487</v>
      </c>
      <c r="F564">
        <f t="shared" si="36"/>
        <v>0.0009164270361612486</v>
      </c>
      <c r="H564">
        <f>SUM($F$10:F564)</f>
        <v>0.5981292080225545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2.3080411320571335</v>
      </c>
      <c r="D565">
        <f t="shared" si="35"/>
        <v>2.113272871511967</v>
      </c>
      <c r="E565">
        <f t="shared" si="34"/>
        <v>0.9156131761085333</v>
      </c>
      <c r="F565">
        <f t="shared" si="36"/>
        <v>0.0009156131761085334</v>
      </c>
      <c r="H565">
        <f>SUM($F$10:F565)</f>
        <v>0.5990448211986631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2.3061875508036715</v>
      </c>
      <c r="D566">
        <f t="shared" si="35"/>
        <v>2.1096966213723256</v>
      </c>
      <c r="E566">
        <f t="shared" si="34"/>
        <v>0.9147983738951015</v>
      </c>
      <c r="F566">
        <f t="shared" si="36"/>
        <v>0.0009147983738951016</v>
      </c>
      <c r="H566">
        <f>SUM($F$10:F566)</f>
        <v>0.5999596195725582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2.3043291377384487</v>
      </c>
      <c r="D567">
        <f t="shared" si="35"/>
        <v>2.1061168105278107</v>
      </c>
      <c r="E567">
        <f t="shared" si="34"/>
        <v>0.9139826320969188</v>
      </c>
      <c r="F567">
        <f t="shared" si="36"/>
        <v>0.0009139826320969188</v>
      </c>
      <c r="H567">
        <f>SUM($F$10:F567)</f>
        <v>0.6008736022046551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2.302465881161613</v>
      </c>
      <c r="D568">
        <f t="shared" si="35"/>
        <v>2.102533451293964</v>
      </c>
      <c r="E568">
        <f t="shared" si="34"/>
        <v>0.9131659532923104</v>
      </c>
      <c r="F568">
        <f t="shared" si="36"/>
        <v>0.0009131659532923104</v>
      </c>
      <c r="H568">
        <f>SUM($F$10:F568)</f>
        <v>0.6017867681579474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2.3005977693048707</v>
      </c>
      <c r="D569">
        <f t="shared" si="35"/>
        <v>2.098946555975531</v>
      </c>
      <c r="E569">
        <f t="shared" si="34"/>
        <v>0.9123483400619532</v>
      </c>
      <c r="F569">
        <f t="shared" si="36"/>
        <v>0.0009123483400619532</v>
      </c>
      <c r="H569">
        <f>SUM($F$10:F569)</f>
        <v>0.6026991164980093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2.2987247903309536</v>
      </c>
      <c r="D570">
        <f t="shared" si="35"/>
        <v>2.0953561368661906</v>
      </c>
      <c r="E570">
        <f t="shared" si="34"/>
        <v>0.9115297949888628</v>
      </c>
      <c r="F570">
        <f t="shared" si="36"/>
        <v>0.0009115297949888628</v>
      </c>
      <c r="H570">
        <f>SUM($F$10:F570)</f>
        <v>0.6036106462929982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2.2968469323330947</v>
      </c>
      <c r="D571">
        <f t="shared" si="35"/>
        <v>2.091762206248298</v>
      </c>
      <c r="E571">
        <f t="shared" si="34"/>
        <v>0.910710320658384</v>
      </c>
      <c r="F571">
        <f t="shared" si="36"/>
        <v>0.000910710320658384</v>
      </c>
      <c r="H571">
        <f>SUM($F$10:F571)</f>
        <v>0.6045213566136566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2.2949641833344865</v>
      </c>
      <c r="D572">
        <f t="shared" si="35"/>
        <v>2.0881647763926137</v>
      </c>
      <c r="E572">
        <f t="shared" si="34"/>
        <v>0.9098899196581788</v>
      </c>
      <c r="F572">
        <f t="shared" si="36"/>
        <v>0.0009098899196581788</v>
      </c>
      <c r="H572">
        <f>SUM($F$10:F572)</f>
        <v>0.6054312465333147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2.293076531287743</v>
      </c>
      <c r="D573">
        <f t="shared" si="35"/>
        <v>2.084563859558038</v>
      </c>
      <c r="E573">
        <f t="shared" si="34"/>
        <v>0.9090685945782155</v>
      </c>
      <c r="F573">
        <f t="shared" si="36"/>
        <v>0.0009090685945782155</v>
      </c>
      <c r="H573">
        <f>SUM($F$10:F573)</f>
        <v>0.6063403151278929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2.291183964074348</v>
      </c>
      <c r="D574">
        <f t="shared" si="35"/>
        <v>2.080959467991339</v>
      </c>
      <c r="E574">
        <f aca="true" t="shared" si="38" ref="E574:E637">D574/C574</f>
        <v>0.9082463480107582</v>
      </c>
      <c r="F574">
        <f t="shared" si="36"/>
        <v>0.0009082463480107583</v>
      </c>
      <c r="H574">
        <f>SUM($F$10:F574)</f>
        <v>0.6072485614759037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2.2892864695041073</v>
      </c>
      <c r="D575">
        <f t="shared" si="35"/>
        <v>2.077351613926887</v>
      </c>
      <c r="E575">
        <f t="shared" si="38"/>
        <v>0.9074231825503566</v>
      </c>
      <c r="F575">
        <f t="shared" si="36"/>
        <v>0.0009074231825503566</v>
      </c>
      <c r="H575">
        <f>SUM($F$10:F575)</f>
        <v>0.608155984658454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2.2873840353145853</v>
      </c>
      <c r="D576">
        <f t="shared" si="35"/>
        <v>2.0737403095863702</v>
      </c>
      <c r="E576">
        <f t="shared" si="38"/>
        <v>0.9065991007938321</v>
      </c>
      <c r="F576">
        <f t="shared" si="36"/>
        <v>0.0009065991007938322</v>
      </c>
      <c r="H576">
        <f>SUM($F$10:F576)</f>
        <v>0.6090625837592478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2.2854766491705427</v>
      </c>
      <c r="D577">
        <f t="shared" si="35"/>
        <v>2.0701255671785277</v>
      </c>
      <c r="E577">
        <f t="shared" si="38"/>
        <v>0.9057741053402706</v>
      </c>
      <c r="F577">
        <f t="shared" si="36"/>
        <v>0.0009057741053402706</v>
      </c>
      <c r="H577">
        <f>SUM($F$10:F577)</f>
        <v>0.6099683578645881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2.2835642986633644</v>
      </c>
      <c r="D578">
        <f t="shared" si="35"/>
        <v>2.066507398898863</v>
      </c>
      <c r="E578">
        <f t="shared" si="38"/>
        <v>0.904948198791008</v>
      </c>
      <c r="F578">
        <f t="shared" si="36"/>
        <v>0.000904948198791008</v>
      </c>
      <c r="H578">
        <f>SUM($F$10:F578)</f>
        <v>0.6108733060633792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2.2816469713104865</v>
      </c>
      <c r="D579">
        <f t="shared" si="35"/>
        <v>2.062885816929371</v>
      </c>
      <c r="E579">
        <f t="shared" si="38"/>
        <v>0.9041213837496219</v>
      </c>
      <c r="F579">
        <f t="shared" si="36"/>
        <v>0.000904121383749622</v>
      </c>
      <c r="H579">
        <f>SUM($F$10:F579)</f>
        <v>0.6117774274471288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2.27972465455481</v>
      </c>
      <c r="D580">
        <f t="shared" si="35"/>
        <v>2.059260833438249</v>
      </c>
      <c r="E580">
        <f t="shared" si="38"/>
        <v>0.9032936628219193</v>
      </c>
      <c r="F580">
        <f t="shared" si="36"/>
        <v>0.0009032936628219193</v>
      </c>
      <c r="H580">
        <f>SUM($F$10:F580)</f>
        <v>0.6126807211099508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2.277797335764115</v>
      </c>
      <c r="D581">
        <f t="shared" si="35"/>
        <v>2.0556324605796132</v>
      </c>
      <c r="E581">
        <f t="shared" si="38"/>
        <v>0.9024650386159251</v>
      </c>
      <c r="F581">
        <f t="shared" si="36"/>
        <v>0.0009024650386159251</v>
      </c>
      <c r="H581">
        <f>SUM($F$10:F581)</f>
        <v>0.6135831861485667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2.2758650022304643</v>
      </c>
      <c r="D582">
        <f t="shared" si="35"/>
        <v>2.0520007104932128</v>
      </c>
      <c r="E582">
        <f t="shared" si="38"/>
        <v>0.9016355137418727</v>
      </c>
      <c r="F582">
        <f t="shared" si="36"/>
        <v>0.0009016355137418727</v>
      </c>
      <c r="H582">
        <f>SUM($F$10:F582)</f>
        <v>0.6144848216623086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2.273927641169604</v>
      </c>
      <c r="D583">
        <f t="shared" si="35"/>
        <v>2.0483655953041344</v>
      </c>
      <c r="E583">
        <f t="shared" si="38"/>
        <v>0.9008050908121901</v>
      </c>
      <c r="F583">
        <f t="shared" si="36"/>
        <v>0.0009008050908121901</v>
      </c>
      <c r="H583">
        <f>SUM($F$10:F583)</f>
        <v>0.6153856267531207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2.2719852397203573</v>
      </c>
      <c r="D584">
        <f t="shared" si="35"/>
        <v>2.0447271271225196</v>
      </c>
      <c r="E584">
        <f t="shared" si="38"/>
        <v>0.8999737724414929</v>
      </c>
      <c r="F584">
        <f t="shared" si="36"/>
        <v>0.0008999737724414929</v>
      </c>
      <c r="H584">
        <f>SUM($F$10:F584)</f>
        <v>0.6162856005255621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2.2700377849440074</v>
      </c>
      <c r="D585">
        <f t="shared" si="35"/>
        <v>2.041085318043259</v>
      </c>
      <c r="E585">
        <f t="shared" si="38"/>
        <v>0.8991415612465694</v>
      </c>
      <c r="F585">
        <f t="shared" si="36"/>
        <v>0.0008991415612465694</v>
      </c>
      <c r="H585">
        <f>SUM($F$10:F585)</f>
        <v>0.6171847420868087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2.268085263823682</v>
      </c>
      <c r="D586">
        <f aca="true" t="shared" si="39" ref="D586:D649">BESSELI(C586,1)</f>
        <v>2.037440180145703</v>
      </c>
      <c r="E586">
        <f t="shared" si="38"/>
        <v>0.8983084598463714</v>
      </c>
      <c r="F586">
        <f t="shared" si="36"/>
        <v>0.0008983084598463715</v>
      </c>
      <c r="H586">
        <f>SUM($F$10:F586)</f>
        <v>0.6180830505466551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2.266127663263725</v>
      </c>
      <c r="D587">
        <f t="shared" si="39"/>
        <v>2.0337917254933604</v>
      </c>
      <c r="E587">
        <f t="shared" si="38"/>
        <v>0.8974744708620037</v>
      </c>
      <c r="F587">
        <f t="shared" si="36"/>
        <v>0.0008974744708620038</v>
      </c>
      <c r="H587">
        <f>SUM($F$10:F587)</f>
        <v>0.6189805250175171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2.2641649700890603</v>
      </c>
      <c r="D588">
        <f t="shared" si="39"/>
        <v>2.030139966133592</v>
      </c>
      <c r="E588">
        <f t="shared" si="38"/>
        <v>0.8966395969167109</v>
      </c>
      <c r="F588">
        <f aca="true" t="shared" si="40" ref="F588:F651">E588*$A$11</f>
        <v>0.0008966395969167109</v>
      </c>
      <c r="H588">
        <f>SUM($F$10:F588)</f>
        <v>0.6198771646144338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2.262197171044557</v>
      </c>
      <c r="D589">
        <f t="shared" si="39"/>
        <v>2.0264849140973102</v>
      </c>
      <c r="E589">
        <f t="shared" si="38"/>
        <v>0.8958038406358682</v>
      </c>
      <c r="F589">
        <f t="shared" si="40"/>
        <v>0.0008958038406358681</v>
      </c>
      <c r="H589">
        <f>SUM($F$10:F589)</f>
        <v>0.6207729684550697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2.260224252794382</v>
      </c>
      <c r="D590">
        <f t="shared" si="39"/>
        <v>2.0228265813986748</v>
      </c>
      <c r="E590">
        <f t="shared" si="38"/>
        <v>0.8949672046469701</v>
      </c>
      <c r="F590">
        <f t="shared" si="40"/>
        <v>0.0008949672046469701</v>
      </c>
      <c r="H590">
        <f>SUM($F$10:F590)</f>
        <v>0.6216679356597167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2.258246201921341</v>
      </c>
      <c r="D591">
        <f t="shared" si="39"/>
        <v>2.0191649800347706</v>
      </c>
      <c r="E591">
        <f t="shared" si="38"/>
        <v>0.8941296915796172</v>
      </c>
      <c r="F591">
        <f t="shared" si="40"/>
        <v>0.0008941296915796172</v>
      </c>
      <c r="H591">
        <f>SUM($F$10:F591)</f>
        <v>0.6225620653512963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2.2562630049262262</v>
      </c>
      <c r="D592">
        <f t="shared" si="39"/>
        <v>2.0155001219853124</v>
      </c>
      <c r="E592">
        <f t="shared" si="38"/>
        <v>0.8932913040655089</v>
      </c>
      <c r="F592">
        <f t="shared" si="40"/>
        <v>0.0008932913040655089</v>
      </c>
      <c r="H592">
        <f>SUM($F$10:F592)</f>
        <v>0.6234553566553618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2.2542746482271423</v>
      </c>
      <c r="D593">
        <f t="shared" si="39"/>
        <v>2.011832019212314</v>
      </c>
      <c r="E593">
        <f t="shared" si="38"/>
        <v>0.8924520447384282</v>
      </c>
      <c r="F593">
        <f t="shared" si="40"/>
        <v>0.0008924520447384282</v>
      </c>
      <c r="H593">
        <f>SUM($F$10:F593)</f>
        <v>0.6243478087001002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2.2522811181588334</v>
      </c>
      <c r="D594">
        <f t="shared" si="39"/>
        <v>2.00816068365978</v>
      </c>
      <c r="E594">
        <f t="shared" si="38"/>
        <v>0.8916119162342337</v>
      </c>
      <c r="F594">
        <f t="shared" si="40"/>
        <v>0.0008916119162342337</v>
      </c>
      <c r="H594">
        <f>SUM($F$10:F594)</f>
        <v>0.6252394206163344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2.250282400972003</v>
      </c>
      <c r="D595">
        <f t="shared" si="39"/>
        <v>2.004486127253381</v>
      </c>
      <c r="E595">
        <f t="shared" si="38"/>
        <v>0.8907709211908466</v>
      </c>
      <c r="F595">
        <f t="shared" si="40"/>
        <v>0.0008907709211908466</v>
      </c>
      <c r="H595">
        <f>SUM($F$10:F595)</f>
        <v>0.6261301915375252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2.2482784828326228</v>
      </c>
      <c r="D596">
        <f t="shared" si="39"/>
        <v>2.0008083619001322</v>
      </c>
      <c r="E596">
        <f t="shared" si="38"/>
        <v>0.8899290622482402</v>
      </c>
      <c r="F596">
        <f t="shared" si="40"/>
        <v>0.0008899290622482402</v>
      </c>
      <c r="H596">
        <f>SUM($F$10:F596)</f>
        <v>0.6270201205997735</v>
      </c>
    </row>
    <row r="597" spans="1:8" ht="12.75">
      <c r="A597" s="3">
        <v>0.587</v>
      </c>
      <c r="B597">
        <f t="shared" si="37"/>
        <v>0.80958693171271</v>
      </c>
      <c r="C597">
        <f>B597*Imp!$A$18</f>
        <v>2.2462693498212363</v>
      </c>
      <c r="D597">
        <f t="shared" si="39"/>
        <v>1.9971273994880674</v>
      </c>
      <c r="E597">
        <f t="shared" si="38"/>
        <v>0.8890863420484296</v>
      </c>
      <c r="F597">
        <f t="shared" si="40"/>
        <v>0.0008890863420484296</v>
      </c>
      <c r="H597">
        <f>SUM($F$10:F597)</f>
        <v>0.627909206941822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2.2442549879322526</v>
      </c>
      <c r="D598">
        <f t="shared" si="39"/>
        <v>1.9934432518859029</v>
      </c>
      <c r="E598">
        <f t="shared" si="38"/>
        <v>0.8882427632354577</v>
      </c>
      <c r="F598">
        <f t="shared" si="40"/>
        <v>0.0008882427632354577</v>
      </c>
      <c r="H598">
        <f>SUM($F$10:F598)</f>
        <v>0.6287974497050574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2.2422353830732376</v>
      </c>
      <c r="D599">
        <f t="shared" si="39"/>
        <v>1.9897559309427169</v>
      </c>
      <c r="E599">
        <f t="shared" si="38"/>
        <v>0.8873983284553877</v>
      </c>
      <c r="F599">
        <f t="shared" si="40"/>
        <v>0.0008873983284553877</v>
      </c>
      <c r="H599">
        <f>SUM($F$10:F599)</f>
        <v>0.6296848480335128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2.2402105210641934</v>
      </c>
      <c r="D600">
        <f t="shared" si="39"/>
        <v>1.9860654484876101</v>
      </c>
      <c r="E600">
        <f t="shared" si="38"/>
        <v>0.8865530403562903</v>
      </c>
      <c r="F600">
        <f t="shared" si="40"/>
        <v>0.0008865530403562904</v>
      </c>
      <c r="H600">
        <f>SUM($F$10:F600)</f>
        <v>0.6305714010738691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2.238180387636827</v>
      </c>
      <c r="D601">
        <f t="shared" si="39"/>
        <v>1.98237181632936</v>
      </c>
      <c r="E601">
        <f t="shared" si="38"/>
        <v>0.8857069015882311</v>
      </c>
      <c r="F601">
        <f t="shared" si="40"/>
        <v>0.000885706901588231</v>
      </c>
      <c r="H601">
        <f>SUM($F$10:F601)</f>
        <v>0.6314571079754573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2.23614496843382</v>
      </c>
      <c r="D602">
        <f t="shared" si="39"/>
        <v>1.9786750462560931</v>
      </c>
      <c r="E602">
        <f t="shared" si="38"/>
        <v>0.884859914803262</v>
      </c>
      <c r="F602">
        <f t="shared" si="40"/>
        <v>0.000884859914803262</v>
      </c>
      <c r="H602">
        <f>SUM($F$10:F602)</f>
        <v>0.6323419678902605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2.2341042490080807</v>
      </c>
      <c r="D603">
        <f t="shared" si="39"/>
        <v>1.9749751500349295</v>
      </c>
      <c r="E603">
        <f t="shared" si="38"/>
        <v>0.884012082655408</v>
      </c>
      <c r="F603">
        <f t="shared" si="40"/>
        <v>0.000884012082655408</v>
      </c>
      <c r="H603">
        <f>SUM($F$10:F603)</f>
        <v>0.633225979972916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2.232058214821995</v>
      </c>
      <c r="D604">
        <f t="shared" si="39"/>
        <v>1.9712721394116455</v>
      </c>
      <c r="E604">
        <f t="shared" si="38"/>
        <v>0.8831634078006576</v>
      </c>
      <c r="F604">
        <f t="shared" si="40"/>
        <v>0.0008831634078006577</v>
      </c>
      <c r="H604">
        <f>SUM($F$10:F604)</f>
        <v>0.6341091433807167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2.2300068512466638</v>
      </c>
      <c r="D605">
        <f t="shared" si="39"/>
        <v>1.9675660261103123</v>
      </c>
      <c r="E605">
        <f t="shared" si="38"/>
        <v>0.8823138928969494</v>
      </c>
      <c r="F605">
        <f t="shared" si="40"/>
        <v>0.0008823138928969494</v>
      </c>
      <c r="H605">
        <f>SUM($F$10:F605)</f>
        <v>0.6349914572736136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2.227950143561137</v>
      </c>
      <c r="D606">
        <f t="shared" si="39"/>
        <v>1.9638568218329555</v>
      </c>
      <c r="E606">
        <f t="shared" si="38"/>
        <v>0.8814635406041641</v>
      </c>
      <c r="F606">
        <f t="shared" si="40"/>
        <v>0.0008814635406041642</v>
      </c>
      <c r="H606">
        <f>SUM($F$10:F606)</f>
        <v>0.6358729208142178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2.225888076951633</v>
      </c>
      <c r="D607">
        <f t="shared" si="39"/>
        <v>1.9601445382591853</v>
      </c>
      <c r="E607">
        <f t="shared" si="38"/>
        <v>0.8806123535841097</v>
      </c>
      <c r="F607">
        <f t="shared" si="40"/>
        <v>0.0008806123535841097</v>
      </c>
      <c r="H607">
        <f>SUM($F$10:F607)</f>
        <v>0.6367535331678019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2.2238206365107565</v>
      </c>
      <c r="D608">
        <f t="shared" si="39"/>
        <v>1.9564291870458468</v>
      </c>
      <c r="E608">
        <f t="shared" si="38"/>
        <v>0.8797603345005129</v>
      </c>
      <c r="F608">
        <f t="shared" si="40"/>
        <v>0.000879760334500513</v>
      </c>
      <c r="H608">
        <f>SUM($F$10:F608)</f>
        <v>0.6376332935023025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2.2217478072367016</v>
      </c>
      <c r="D609">
        <f t="shared" si="39"/>
        <v>1.9527107798266512</v>
      </c>
      <c r="E609">
        <f t="shared" si="38"/>
        <v>0.8789074860190071</v>
      </c>
      <c r="F609">
        <f t="shared" si="40"/>
        <v>0.0008789074860190071</v>
      </c>
      <c r="H609">
        <f>SUM($F$10:F609)</f>
        <v>0.6385122009883215</v>
      </c>
    </row>
    <row r="610" spans="1:8" ht="12.75">
      <c r="A610" s="3">
        <v>0.6</v>
      </c>
      <c r="B610">
        <f t="shared" si="41"/>
        <v>0.8</v>
      </c>
      <c r="C610">
        <f>B610*Imp!$A$18</f>
        <v>2.2196695740324497</v>
      </c>
      <c r="D610">
        <f t="shared" si="39"/>
        <v>1.9489893282118105</v>
      </c>
      <c r="E610">
        <f t="shared" si="38"/>
        <v>0.8780538108071205</v>
      </c>
      <c r="F610">
        <f t="shared" si="40"/>
        <v>0.0008780538108071205</v>
      </c>
      <c r="H610">
        <f>SUM($F$10:F610)</f>
        <v>0.6393902547991286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2.2175859217049565</v>
      </c>
      <c r="D611">
        <f t="shared" si="39"/>
        <v>1.945264843787669</v>
      </c>
      <c r="E611">
        <f t="shared" si="38"/>
        <v>0.8771993115342662</v>
      </c>
      <c r="F611">
        <f t="shared" si="40"/>
        <v>0.0008771993115342662</v>
      </c>
      <c r="H611">
        <f>SUM($F$10:F611)</f>
        <v>0.6402674541106629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2.2154968349643305</v>
      </c>
      <c r="D612">
        <f t="shared" si="39"/>
        <v>1.9415373381163261</v>
      </c>
      <c r="E612">
        <f t="shared" si="38"/>
        <v>0.8763439908717292</v>
      </c>
      <c r="F612">
        <f t="shared" si="40"/>
        <v>0.0008763439908717292</v>
      </c>
      <c r="H612">
        <f>SUM($F$10:F612)</f>
        <v>0.6411437981015347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2.2134022984230017</v>
      </c>
      <c r="D613">
        <f t="shared" si="39"/>
        <v>1.9378068227352616</v>
      </c>
      <c r="E613">
        <f t="shared" si="38"/>
        <v>0.8754878514926565</v>
      </c>
      <c r="F613">
        <f t="shared" si="40"/>
        <v>0.0008754878514926565</v>
      </c>
      <c r="H613">
        <f>SUM($F$10:F613)</f>
        <v>0.6420192859530273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2.211302296594884</v>
      </c>
      <c r="D614">
        <f t="shared" si="39"/>
        <v>1.934073309156957</v>
      </c>
      <c r="E614">
        <f t="shared" si="38"/>
        <v>0.8746308960720461</v>
      </c>
      <c r="F614">
        <f t="shared" si="40"/>
        <v>0.0008746308960720461</v>
      </c>
      <c r="H614">
        <f>SUM($F$10:F614)</f>
        <v>0.6428939168490994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2.2091968138945224</v>
      </c>
      <c r="D615">
        <f t="shared" si="39"/>
        <v>1.930336808868506</v>
      </c>
      <c r="E615">
        <f t="shared" si="38"/>
        <v>0.8737731272867342</v>
      </c>
      <c r="F615">
        <f t="shared" si="40"/>
        <v>0.0008737731272867342</v>
      </c>
      <c r="H615">
        <f>SUM($F$10:F615)</f>
        <v>0.6437676899763861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2.207085834636236</v>
      </c>
      <c r="D616">
        <f t="shared" si="39"/>
        <v>1.926597333331232</v>
      </c>
      <c r="E616">
        <f t="shared" si="38"/>
        <v>0.8729145478153852</v>
      </c>
      <c r="F616">
        <f t="shared" si="40"/>
        <v>0.0008729145478153853</v>
      </c>
      <c r="H616">
        <f>SUM($F$10:F616)</f>
        <v>0.6446406045242015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2.204969343033247</v>
      </c>
      <c r="D617">
        <f t="shared" si="39"/>
        <v>1.9228548939802907</v>
      </c>
      <c r="E617">
        <f t="shared" si="38"/>
        <v>0.8720551603384799</v>
      </c>
      <c r="F617">
        <f t="shared" si="40"/>
        <v>0.0008720551603384799</v>
      </c>
      <c r="H617">
        <f>SUM($F$10:F617)</f>
        <v>0.64551265968454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2.2028473231968047</v>
      </c>
      <c r="D618">
        <f t="shared" si="39"/>
        <v>1.919109502224282</v>
      </c>
      <c r="E618">
        <f t="shared" si="38"/>
        <v>0.8711949675383048</v>
      </c>
      <c r="F618">
        <f t="shared" si="40"/>
        <v>0.0008711949675383048</v>
      </c>
      <c r="H618">
        <f>SUM($F$10:F618)</f>
        <v>0.6463838546520783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2.2007197591352936</v>
      </c>
      <c r="D619">
        <f t="shared" si="39"/>
        <v>1.9153611694448422</v>
      </c>
      <c r="E619">
        <f t="shared" si="38"/>
        <v>0.8703339720989398</v>
      </c>
      <c r="F619">
        <f t="shared" si="40"/>
        <v>0.0008703339720989398</v>
      </c>
      <c r="H619">
        <f>SUM($F$10:F619)</f>
        <v>0.6472541886241772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2.1985866347533363</v>
      </c>
      <c r="D620">
        <f t="shared" si="39"/>
        <v>1.9116099069962467</v>
      </c>
      <c r="E620">
        <f t="shared" si="38"/>
        <v>0.8694721767062474</v>
      </c>
      <c r="F620">
        <f t="shared" si="40"/>
        <v>0.0008694721767062474</v>
      </c>
      <c r="H620">
        <f>SUM($F$10:F620)</f>
        <v>0.6481236608008835</v>
      </c>
    </row>
    <row r="621" spans="1:8" ht="12.75">
      <c r="A621" s="3">
        <v>0.611</v>
      </c>
      <c r="B621">
        <f t="shared" si="41"/>
        <v>0.79163059566947</v>
      </c>
      <c r="C621">
        <f>B621*Imp!$A$18</f>
        <v>2.1964479338508838</v>
      </c>
      <c r="D621">
        <f t="shared" si="39"/>
        <v>1.9078557262050029</v>
      </c>
      <c r="E621">
        <f t="shared" si="38"/>
        <v>0.8686095840478624</v>
      </c>
      <c r="F621">
        <f t="shared" si="40"/>
        <v>0.0008686095840478624</v>
      </c>
      <c r="H621">
        <f>SUM($F$10:F621)</f>
        <v>0.6489922703849313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2.194303640122294</v>
      </c>
      <c r="D622">
        <f t="shared" si="39"/>
        <v>1.9040986383694352</v>
      </c>
      <c r="E622">
        <f t="shared" si="38"/>
        <v>0.867746196813179</v>
      </c>
      <c r="F622">
        <f t="shared" si="40"/>
        <v>0.000867746196813179</v>
      </c>
      <c r="H622">
        <f>SUM($F$10:F622)</f>
        <v>0.6498600165817445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2.192153737155404</v>
      </c>
      <c r="D623">
        <f t="shared" si="39"/>
        <v>1.900338654759272</v>
      </c>
      <c r="E623">
        <f t="shared" si="38"/>
        <v>0.8668820176933398</v>
      </c>
      <c r="F623">
        <f t="shared" si="40"/>
        <v>0.0008668820176933399</v>
      </c>
      <c r="H623">
        <f>SUM($F$10:F623)</f>
        <v>0.6507268985994379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2.1899982084305862</v>
      </c>
      <c r="D624">
        <f t="shared" si="39"/>
        <v>1.896575786615227</v>
      </c>
      <c r="E624">
        <f t="shared" si="38"/>
        <v>0.8660170493812258</v>
      </c>
      <c r="F624">
        <f t="shared" si="40"/>
        <v>0.0008660170493812258</v>
      </c>
      <c r="H624">
        <f>SUM($F$10:F624)</f>
        <v>0.6515929156488192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2.1878370373197975</v>
      </c>
      <c r="D625">
        <f t="shared" si="39"/>
        <v>1.8928100451485743</v>
      </c>
      <c r="E625">
        <f t="shared" si="38"/>
        <v>0.8651512945714435</v>
      </c>
      <c r="F625">
        <f t="shared" si="40"/>
        <v>0.0008651512945714435</v>
      </c>
      <c r="H625">
        <f>SUM($F$10:F625)</f>
        <v>0.6524580669433906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2.185670207085616</v>
      </c>
      <c r="D626">
        <f t="shared" si="39"/>
        <v>1.8890414415407215</v>
      </c>
      <c r="E626">
        <f t="shared" si="38"/>
        <v>0.8642847559603143</v>
      </c>
      <c r="F626">
        <f t="shared" si="40"/>
        <v>0.0008642847559603143</v>
      </c>
      <c r="H626">
        <f>SUM($F$10:F626)</f>
        <v>0.6533223516993509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2.1834977008802667</v>
      </c>
      <c r="D627">
        <f t="shared" si="39"/>
        <v>1.8852699869427771</v>
      </c>
      <c r="E627">
        <f t="shared" si="38"/>
        <v>0.8634174362458634</v>
      </c>
      <c r="F627">
        <f t="shared" si="40"/>
        <v>0.0008634174362458634</v>
      </c>
      <c r="H627">
        <f>SUM($F$10:F627)</f>
        <v>0.6541857691355968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2.1813195017446345</v>
      </c>
      <c r="D628">
        <f t="shared" si="39"/>
        <v>1.8814956924751138</v>
      </c>
      <c r="E628">
        <f t="shared" si="38"/>
        <v>0.8625493381278078</v>
      </c>
      <c r="F628">
        <f t="shared" si="40"/>
        <v>0.0008625493381278078</v>
      </c>
      <c r="H628">
        <f>SUM($F$10:F628)</f>
        <v>0.6550483184737246</v>
      </c>
    </row>
    <row r="629" spans="1:8" ht="12.75">
      <c r="A629" s="3">
        <v>0.619</v>
      </c>
      <c r="B629">
        <f t="shared" si="41"/>
        <v>0.78539098543337</v>
      </c>
      <c r="C629">
        <f>B629*Imp!$A$18</f>
        <v>2.179135592607268</v>
      </c>
      <c r="D629">
        <f t="shared" si="39"/>
        <v>1.8777185692269287</v>
      </c>
      <c r="E629">
        <f t="shared" si="38"/>
        <v>0.8616804643075453</v>
      </c>
      <c r="F629">
        <f t="shared" si="40"/>
        <v>0.0008616804643075453</v>
      </c>
      <c r="H629">
        <f>SUM($F$10:F629)</f>
        <v>0.6559099989380321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2.1769459562833697</v>
      </c>
      <c r="D630">
        <f t="shared" si="39"/>
        <v>1.8739386282557953</v>
      </c>
      <c r="E630">
        <f t="shared" si="38"/>
        <v>0.8608108174881433</v>
      </c>
      <c r="F630">
        <f t="shared" si="40"/>
        <v>0.0008608108174881433</v>
      </c>
      <c r="H630">
        <f>SUM($F$10:F630)</f>
        <v>0.6567708097555203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2.1747505754737766</v>
      </c>
      <c r="D631">
        <f t="shared" si="39"/>
        <v>1.8701558805872183</v>
      </c>
      <c r="E631">
        <f t="shared" si="38"/>
        <v>0.8599404003743274</v>
      </c>
      <c r="F631">
        <f t="shared" si="40"/>
        <v>0.0008599404003743275</v>
      </c>
      <c r="H631">
        <f>SUM($F$10:F631)</f>
        <v>0.6576307501558946</v>
      </c>
    </row>
    <row r="632" spans="1:8" ht="12.75">
      <c r="A632" s="3">
        <v>0.622</v>
      </c>
      <c r="B632">
        <f t="shared" si="41"/>
        <v>0.78301724118949</v>
      </c>
      <c r="C632">
        <f>B632*Imp!$A$18</f>
        <v>2.172549432763924</v>
      </c>
      <c r="D632">
        <f t="shared" si="39"/>
        <v>1.8663703372141736</v>
      </c>
      <c r="E632">
        <f t="shared" si="38"/>
        <v>0.85906921567247</v>
      </c>
      <c r="F632">
        <f t="shared" si="40"/>
        <v>0.00085906921567247</v>
      </c>
      <c r="H632">
        <f>SUM($F$10:F632)</f>
        <v>0.658489819371567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2.1703425106228034</v>
      </c>
      <c r="D633">
        <f t="shared" si="39"/>
        <v>1.8625820090966527</v>
      </c>
      <c r="E633">
        <f t="shared" si="38"/>
        <v>0.8581972660905788</v>
      </c>
      <c r="F633">
        <f t="shared" si="40"/>
        <v>0.0008581972660905788</v>
      </c>
      <c r="H633">
        <f>SUM($F$10:F633)</f>
        <v>0.6593480166376576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2.168129791401902</v>
      </c>
      <c r="D634">
        <f t="shared" si="39"/>
        <v>1.8587909071611948</v>
      </c>
      <c r="E634">
        <f t="shared" si="38"/>
        <v>0.857324554338285</v>
      </c>
      <c r="F634">
        <f t="shared" si="40"/>
        <v>0.000857324554338285</v>
      </c>
      <c r="H634">
        <f>SUM($F$10:F634)</f>
        <v>0.6602053411919959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2.1659112573341366</v>
      </c>
      <c r="D635">
        <f t="shared" si="39"/>
        <v>1.854997042300424</v>
      </c>
      <c r="E635">
        <f t="shared" si="38"/>
        <v>0.8564510831268339</v>
      </c>
      <c r="F635">
        <f t="shared" si="40"/>
        <v>0.0008564510831268339</v>
      </c>
      <c r="H635">
        <f>SUM($F$10:F635)</f>
        <v>0.6610617922751227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2.163686890532764</v>
      </c>
      <c r="D636">
        <f t="shared" si="39"/>
        <v>1.851200425372567</v>
      </c>
      <c r="E636">
        <f t="shared" si="38"/>
        <v>0.8555768551690703</v>
      </c>
      <c r="F636">
        <f t="shared" si="40"/>
        <v>0.0008555768551690704</v>
      </c>
      <c r="H636">
        <f>SUM($F$10:F636)</f>
        <v>0.6619173691302918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2.161456672990292</v>
      </c>
      <c r="D637">
        <f t="shared" si="39"/>
        <v>1.8474010672009828</v>
      </c>
      <c r="E637">
        <f t="shared" si="38"/>
        <v>0.8547018731794307</v>
      </c>
      <c r="F637">
        <f t="shared" si="40"/>
        <v>0.0008547018731794307</v>
      </c>
      <c r="H637">
        <f>SUM($F$10:F637)</f>
        <v>0.6627720710034711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2.1592205865773657</v>
      </c>
      <c r="D638">
        <f t="shared" si="39"/>
        <v>1.8435989785736722</v>
      </c>
      <c r="E638">
        <f aca="true" t="shared" si="42" ref="E638:E701">D638/C638</f>
        <v>0.8538261398739286</v>
      </c>
      <c r="F638">
        <f t="shared" si="40"/>
        <v>0.0008538261398739286</v>
      </c>
      <c r="H638">
        <f>SUM($F$10:F638)</f>
        <v>0.6636258971433451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2.156978613041646</v>
      </c>
      <c r="D639">
        <f t="shared" si="39"/>
        <v>1.8397941702427905</v>
      </c>
      <c r="E639">
        <f t="shared" si="42"/>
        <v>0.8529496579701453</v>
      </c>
      <c r="F639">
        <f t="shared" si="40"/>
        <v>0.0008529496579701454</v>
      </c>
      <c r="H639">
        <f>SUM($F$10:F639)</f>
        <v>0.6644788468013152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2.1547307340066744</v>
      </c>
      <c r="D640">
        <f t="shared" si="39"/>
        <v>1.835986652924156</v>
      </c>
      <c r="E640">
        <f t="shared" si="42"/>
        <v>0.8520724301872185</v>
      </c>
      <c r="F640">
        <f t="shared" si="40"/>
        <v>0.0008520724301872185</v>
      </c>
      <c r="H640">
        <f>SUM($F$10:F640)</f>
        <v>0.6653309192315024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2.1524769309707223</v>
      </c>
      <c r="D641">
        <f t="shared" si="39"/>
        <v>1.8321764372967455</v>
      </c>
      <c r="E641">
        <f t="shared" si="42"/>
        <v>0.8511944592458289</v>
      </c>
      <c r="F641">
        <f t="shared" si="40"/>
        <v>0.000851194459245829</v>
      </c>
      <c r="H641">
        <f>SUM($F$10:F641)</f>
        <v>0.6661821136907483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2.1502171853056278</v>
      </c>
      <c r="D642">
        <f t="shared" si="39"/>
        <v>1.828363534002193</v>
      </c>
      <c r="E642">
        <f t="shared" si="42"/>
        <v>0.8503157478681918</v>
      </c>
      <c r="F642">
        <f t="shared" si="40"/>
        <v>0.0008503157478681918</v>
      </c>
      <c r="H642">
        <f>SUM($F$10:F642)</f>
        <v>0.6670324294386165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2.1479514782556173</v>
      </c>
      <c r="D643">
        <f t="shared" si="39"/>
        <v>1.824547953644276</v>
      </c>
      <c r="E643">
        <f t="shared" si="42"/>
        <v>0.8494362987780422</v>
      </c>
      <c r="F643">
        <f t="shared" si="40"/>
        <v>0.0008494362987780422</v>
      </c>
      <c r="H643">
        <f>SUM($F$10:F643)</f>
        <v>0.6678818657373946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2.1456797909361143</v>
      </c>
      <c r="D644">
        <f t="shared" si="39"/>
        <v>1.8207297067884025</v>
      </c>
      <c r="E644">
        <f t="shared" si="42"/>
        <v>0.8485561147006269</v>
      </c>
      <c r="F644">
        <f t="shared" si="40"/>
        <v>0.0008485561147006269</v>
      </c>
      <c r="H644">
        <f>SUM($F$10:F644)</f>
        <v>0.6687304218520952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2.143402104332531</v>
      </c>
      <c r="D645">
        <f t="shared" si="39"/>
        <v>1.8169088039610872</v>
      </c>
      <c r="E645">
        <f t="shared" si="42"/>
        <v>0.8476751983626908</v>
      </c>
      <c r="F645">
        <f t="shared" si="40"/>
        <v>0.0008476751983626908</v>
      </c>
      <c r="H645">
        <f>SUM($F$10:F645)</f>
        <v>0.6695780970504579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2.1411183992990472</v>
      </c>
      <c r="D646">
        <f t="shared" si="39"/>
        <v>1.8130852556494221</v>
      </c>
      <c r="E646">
        <f t="shared" si="42"/>
        <v>0.8467935524924658</v>
      </c>
      <c r="F646">
        <f t="shared" si="40"/>
        <v>0.0008467935524924658</v>
      </c>
      <c r="H646">
        <f>SUM($F$10:F646)</f>
        <v>0.6704248906029504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2.1388286565573753</v>
      </c>
      <c r="D647">
        <f t="shared" si="39"/>
        <v>1.809259072300548</v>
      </c>
      <c r="E647">
        <f t="shared" si="42"/>
        <v>0.8459111798196601</v>
      </c>
      <c r="F647">
        <f t="shared" si="40"/>
        <v>0.0008459111798196601</v>
      </c>
      <c r="H647">
        <f>SUM($F$10:F647)</f>
        <v>0.6712708017827701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2.136532856695506</v>
      </c>
      <c r="D648">
        <f t="shared" si="39"/>
        <v>1.8054302643211113</v>
      </c>
      <c r="E648">
        <f t="shared" si="42"/>
        <v>0.8450280830754466</v>
      </c>
      <c r="F648">
        <f t="shared" si="40"/>
        <v>0.0008450280830754466</v>
      </c>
      <c r="H648">
        <f>SUM($F$10:F648)</f>
        <v>0.6721158298658455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2.1342309801664414</v>
      </c>
      <c r="D649">
        <f t="shared" si="39"/>
        <v>1.8015988420767182</v>
      </c>
      <c r="E649">
        <f t="shared" si="42"/>
        <v>0.8441442649924507</v>
      </c>
      <c r="F649">
        <f t="shared" si="40"/>
        <v>0.0008441442649924506</v>
      </c>
      <c r="H649">
        <f>SUM($F$10:F649)</f>
        <v>0.672959974130838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2.131923007286914</v>
      </c>
      <c r="D650">
        <f aca="true" t="shared" si="43" ref="D650:D713">BESSELI(C650,1)</f>
        <v>1.797764815891387</v>
      </c>
      <c r="E650">
        <f t="shared" si="42"/>
        <v>0.8432597283047398</v>
      </c>
      <c r="F650">
        <f t="shared" si="40"/>
        <v>0.0008432597283047398</v>
      </c>
      <c r="H650">
        <f>SUM($F$10:F650)</f>
        <v>0.6738032338591428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2.1296089182360847</v>
      </c>
      <c r="D651">
        <f t="shared" si="43"/>
        <v>1.7939281960469853</v>
      </c>
      <c r="E651">
        <f t="shared" si="42"/>
        <v>0.8423744757478112</v>
      </c>
      <c r="F651">
        <f t="shared" si="40"/>
        <v>0.0008423744757478113</v>
      </c>
      <c r="H651">
        <f>SUM($F$10:F651)</f>
        <v>0.6746456083348906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2.12728869305423</v>
      </c>
      <c r="D652">
        <f t="shared" si="43"/>
        <v>1.7900889927826709</v>
      </c>
      <c r="E652">
        <f t="shared" si="42"/>
        <v>0.8414885100585814</v>
      </c>
      <c r="F652">
        <f aca="true" t="shared" si="44" ref="F652:F715">E652*$A$11</f>
        <v>0.0008414885100585814</v>
      </c>
      <c r="H652">
        <f>SUM($F$10:F652)</f>
        <v>0.6754870968449492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2.1249623116414096</v>
      </c>
      <c r="D653">
        <f t="shared" si="43"/>
        <v>1.7862472162943197</v>
      </c>
      <c r="E653">
        <f t="shared" si="42"/>
        <v>0.8406018339753742</v>
      </c>
      <c r="F653">
        <f t="shared" si="44"/>
        <v>0.0008406018339753743</v>
      </c>
      <c r="H653">
        <f>SUM($F$10:F653)</f>
        <v>0.6763276986789246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2.1226297537561156</v>
      </c>
      <c r="D654">
        <f t="shared" si="43"/>
        <v>1.7824028767339435</v>
      </c>
      <c r="E654">
        <f t="shared" si="42"/>
        <v>0.8397144502379084</v>
      </c>
      <c r="F654">
        <f t="shared" si="44"/>
        <v>0.0008397144502379083</v>
      </c>
      <c r="H654">
        <f>SUM($F$10:F654)</f>
        <v>0.6771674131291625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2.120290999013912</v>
      </c>
      <c r="D655">
        <f t="shared" si="43"/>
        <v>1.7785559842091159</v>
      </c>
      <c r="E655">
        <f t="shared" si="42"/>
        <v>0.8388263615872881</v>
      </c>
      <c r="F655">
        <f t="shared" si="44"/>
        <v>0.0008388263615872881</v>
      </c>
      <c r="H655">
        <f>SUM($F$10:F655)</f>
        <v>0.6780062394907498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2.1179460268860484</v>
      </c>
      <c r="D656">
        <f t="shared" si="43"/>
        <v>1.7747065487823763</v>
      </c>
      <c r="E656">
        <f t="shared" si="42"/>
        <v>0.8379375707659904</v>
      </c>
      <c r="F656">
        <f t="shared" si="44"/>
        <v>0.0008379375707659904</v>
      </c>
      <c r="H656">
        <f>SUM($F$10:F656)</f>
        <v>0.6788441770615158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2.1155948166980605</v>
      </c>
      <c r="D657">
        <f t="shared" si="43"/>
        <v>1.7708545804706308</v>
      </c>
      <c r="E657">
        <f t="shared" si="42"/>
        <v>0.8370480805178531</v>
      </c>
      <c r="F657">
        <f t="shared" si="44"/>
        <v>0.0008370480805178531</v>
      </c>
      <c r="H657">
        <f>SUM($F$10:F657)</f>
        <v>0.6796812251420337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2.113237347628355</v>
      </c>
      <c r="D658">
        <f t="shared" si="43"/>
        <v>1.767000089244554</v>
      </c>
      <c r="E658">
        <f t="shared" si="42"/>
        <v>0.8361578935880648</v>
      </c>
      <c r="F658">
        <f t="shared" si="44"/>
        <v>0.0008361578935880648</v>
      </c>
      <c r="H658">
        <f>SUM($F$10:F658)</f>
        <v>0.6805173830356217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2.110873598706769</v>
      </c>
      <c r="D659">
        <f t="shared" si="43"/>
        <v>1.7631430850279735</v>
      </c>
      <c r="E659">
        <f t="shared" si="42"/>
        <v>0.8352670127231525</v>
      </c>
      <c r="F659">
        <f t="shared" si="44"/>
        <v>0.0008352670127231525</v>
      </c>
      <c r="H659">
        <f>SUM($F$10:F659)</f>
        <v>0.6813526500483449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2.108503548813121</v>
      </c>
      <c r="D660">
        <f t="shared" si="43"/>
        <v>1.759283577697252</v>
      </c>
      <c r="E660">
        <f t="shared" si="42"/>
        <v>0.83437544067097</v>
      </c>
      <c r="F660">
        <f t="shared" si="44"/>
        <v>0.00083437544067097</v>
      </c>
      <c r="H660">
        <f>SUM($F$10:F660)</f>
        <v>0.6821870254890159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2.1061271766757357</v>
      </c>
      <c r="D661">
        <f t="shared" si="43"/>
        <v>1.7554215770806645</v>
      </c>
      <c r="E661">
        <f t="shared" si="42"/>
        <v>0.8334831801806873</v>
      </c>
      <c r="F661">
        <f t="shared" si="44"/>
        <v>0.0008334831801806873</v>
      </c>
      <c r="H661">
        <f>SUM($F$10:F661)</f>
        <v>0.6830205086691966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2.103744460869952</v>
      </c>
      <c r="D662">
        <f t="shared" si="43"/>
        <v>1.7515570929577609</v>
      </c>
      <c r="E662">
        <f t="shared" si="42"/>
        <v>0.8325902340027779</v>
      </c>
      <c r="F662">
        <f t="shared" si="44"/>
        <v>0.0008325902340027779</v>
      </c>
      <c r="H662">
        <f>SUM($F$10:F662)</f>
        <v>0.6838530989031993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2.101355379816613</v>
      </c>
      <c r="D663">
        <f t="shared" si="43"/>
        <v>1.74769013505873</v>
      </c>
      <c r="E663">
        <f t="shared" si="42"/>
        <v>0.8316966048890084</v>
      </c>
      <c r="F663">
        <f t="shared" si="44"/>
        <v>0.0008316966048890085</v>
      </c>
      <c r="H663">
        <f>SUM($F$10:F663)</f>
        <v>0.6846847955080884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2.098959911780537</v>
      </c>
      <c r="D664">
        <f t="shared" si="43"/>
        <v>1.7438207130637478</v>
      </c>
      <c r="E664">
        <f t="shared" si="42"/>
        <v>0.8308022955924268</v>
      </c>
      <c r="F664">
        <f t="shared" si="44"/>
        <v>0.0008308022955924268</v>
      </c>
      <c r="H664">
        <f>SUM($F$10:F664)</f>
        <v>0.6855155978036808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2.096558034868965</v>
      </c>
      <c r="D665">
        <f t="shared" si="43"/>
        <v>1.739948836602323</v>
      </c>
      <c r="E665">
        <f t="shared" si="42"/>
        <v>0.8299073088673503</v>
      </c>
      <c r="F665">
        <f t="shared" si="44"/>
        <v>0.0008299073088673504</v>
      </c>
      <c r="H665">
        <f>SUM($F$10:F665)</f>
        <v>0.6863455051125481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2.0941497270299925</v>
      </c>
      <c r="D666">
        <f t="shared" si="43"/>
        <v>1.7360745152526336</v>
      </c>
      <c r="E666">
        <f t="shared" si="42"/>
        <v>0.8290116474693547</v>
      </c>
      <c r="F666">
        <f t="shared" si="44"/>
        <v>0.0008290116474693548</v>
      </c>
      <c r="H666">
        <f>SUM($F$10:F666)</f>
        <v>0.6871745167600175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2.0917349660509776</v>
      </c>
      <c r="D667">
        <f t="shared" si="43"/>
        <v>1.7321977585408526</v>
      </c>
      <c r="E667">
        <f t="shared" si="42"/>
        <v>0.8281153141552624</v>
      </c>
      <c r="F667">
        <f t="shared" si="44"/>
        <v>0.0008281153141552624</v>
      </c>
      <c r="H667">
        <f>SUM($F$10:F667)</f>
        <v>0.6880026320741728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2.0893137295569324</v>
      </c>
      <c r="D668">
        <f t="shared" si="43"/>
        <v>1.7283185759404722</v>
      </c>
      <c r="E668">
        <f t="shared" si="42"/>
        <v>0.8272183116831314</v>
      </c>
      <c r="F668">
        <f t="shared" si="44"/>
        <v>0.0008272183116831315</v>
      </c>
      <c r="H668">
        <f>SUM($F$10:F668)</f>
        <v>0.6888298503858559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2.086885995008887</v>
      </c>
      <c r="D669">
        <f t="shared" si="43"/>
        <v>1.7244369768716117</v>
      </c>
      <c r="E669">
        <f t="shared" si="42"/>
        <v>0.8263206428122434</v>
      </c>
      <c r="F669">
        <f t="shared" si="44"/>
        <v>0.0008263206428122434</v>
      </c>
      <c r="H669">
        <f>SUM($F$10:F669)</f>
        <v>0.6896561710286682</v>
      </c>
    </row>
    <row r="670" spans="1:8" ht="12.75">
      <c r="A670" s="3">
        <v>0.66</v>
      </c>
      <c r="B670">
        <f t="shared" si="45"/>
        <v>0.751265598839718</v>
      </c>
      <c r="C670">
        <f>B670*Imp!$A$18</f>
        <v>2.0844517397022377</v>
      </c>
      <c r="D670">
        <f t="shared" si="43"/>
        <v>1.7205529707003195</v>
      </c>
      <c r="E670">
        <f t="shared" si="42"/>
        <v>0.8254223103030915</v>
      </c>
      <c r="F670">
        <f t="shared" si="44"/>
        <v>0.0008254223103030915</v>
      </c>
      <c r="H670">
        <f>SUM($F$10:F670)</f>
        <v>0.6904815933389713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2.0820109407650707</v>
      </c>
      <c r="D671">
        <f t="shared" si="43"/>
        <v>1.716666566737872</v>
      </c>
      <c r="E671">
        <f t="shared" si="42"/>
        <v>0.8245233169173709</v>
      </c>
      <c r="F671">
        <f t="shared" si="44"/>
        <v>0.0008245233169173709</v>
      </c>
      <c r="H671">
        <f>SUM($F$10:F671)</f>
        <v>0.6913061166558887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2.0795635751564667</v>
      </c>
      <c r="D672">
        <f t="shared" si="43"/>
        <v>1.7127777742400574</v>
      </c>
      <c r="E672">
        <f t="shared" si="42"/>
        <v>0.8236236654179653</v>
      </c>
      <c r="F672">
        <f t="shared" si="44"/>
        <v>0.0008236236654179653</v>
      </c>
      <c r="H672">
        <f>SUM($F$10:F672)</f>
        <v>0.6921297403213067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2.077109619664777</v>
      </c>
      <c r="D673">
        <f t="shared" si="43"/>
        <v>1.7088866024064504</v>
      </c>
      <c r="E673">
        <f t="shared" si="42"/>
        <v>0.822723358568936</v>
      </c>
      <c r="F673">
        <f t="shared" si="44"/>
        <v>0.000822723358568936</v>
      </c>
      <c r="H673">
        <f>SUM($F$10:F673)</f>
        <v>0.6929524636798756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2.074649050905883</v>
      </c>
      <c r="D674">
        <f t="shared" si="43"/>
        <v>1.7049930603796841</v>
      </c>
      <c r="E674">
        <f t="shared" si="42"/>
        <v>0.8218223991355113</v>
      </c>
      <c r="F674">
        <f t="shared" si="44"/>
        <v>0.0008218223991355113</v>
      </c>
      <c r="H674">
        <f>SUM($F$10:F674)</f>
        <v>0.6937742860790111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2.0721818453214302</v>
      </c>
      <c r="D675">
        <f t="shared" si="43"/>
        <v>1.701097157244706</v>
      </c>
      <c r="E675">
        <f t="shared" si="42"/>
        <v>0.8209207898840737</v>
      </c>
      <c r="F675">
        <f t="shared" si="44"/>
        <v>0.0008209207898840737</v>
      </c>
      <c r="H675">
        <f>SUM($F$10:F675)</f>
        <v>0.6945952068688952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2.0697079791770374</v>
      </c>
      <c r="D676">
        <f t="shared" si="43"/>
        <v>1.6971989020280276</v>
      </c>
      <c r="E676">
        <f t="shared" si="42"/>
        <v>0.8200185335821492</v>
      </c>
      <c r="F676">
        <f t="shared" si="44"/>
        <v>0.0008200185335821492</v>
      </c>
      <c r="H676">
        <f>SUM($F$10:F676)</f>
        <v>0.6954152254024774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2.0672274285604817</v>
      </c>
      <c r="D677">
        <f t="shared" si="43"/>
        <v>1.693298303696964</v>
      </c>
      <c r="E677">
        <f t="shared" si="42"/>
        <v>0.8191156329983953</v>
      </c>
      <c r="F677">
        <f t="shared" si="44"/>
        <v>0.0008191156329983953</v>
      </c>
      <c r="H677">
        <f>SUM($F$10:F677)</f>
        <v>0.6962343410354758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2.064740169379863</v>
      </c>
      <c r="D678">
        <f t="shared" si="43"/>
        <v>1.6893953711588652</v>
      </c>
      <c r="E678">
        <f t="shared" si="42"/>
        <v>0.8182120909025898</v>
      </c>
      <c r="F678">
        <f t="shared" si="44"/>
        <v>0.0008182120909025898</v>
      </c>
      <c r="H678">
        <f>SUM($F$10:F678)</f>
        <v>0.6970525531263784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2.06224617736174</v>
      </c>
      <c r="D679">
        <f t="shared" si="43"/>
        <v>1.6854901132603366</v>
      </c>
      <c r="E679">
        <f t="shared" si="42"/>
        <v>0.8173079100656195</v>
      </c>
      <c r="F679">
        <f t="shared" si="44"/>
        <v>0.0008173079100656195</v>
      </c>
      <c r="H679">
        <f>SUM($F$10:F679)</f>
        <v>0.697869861036444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2.0597454280492413</v>
      </c>
      <c r="D680">
        <f t="shared" si="43"/>
        <v>1.6815825387864474</v>
      </c>
      <c r="E680">
        <f t="shared" si="42"/>
        <v>0.8164030932594679</v>
      </c>
      <c r="F680">
        <f t="shared" si="44"/>
        <v>0.0008164030932594679</v>
      </c>
      <c r="H680">
        <f>SUM($F$10:F680)</f>
        <v>0.6986862641297035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2.0572378968001526</v>
      </c>
      <c r="D681">
        <f t="shared" si="43"/>
        <v>1.6776726564599325</v>
      </c>
      <c r="E681">
        <f t="shared" si="42"/>
        <v>0.8154976432572045</v>
      </c>
      <c r="F681">
        <f t="shared" si="44"/>
        <v>0.0008154976432572045</v>
      </c>
      <c r="H681">
        <f>SUM($F$10:F681)</f>
        <v>0.6995017617729606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2.054723558784976</v>
      </c>
      <c r="D682">
        <f t="shared" si="43"/>
        <v>1.6737604749403812</v>
      </c>
      <c r="E682">
        <f t="shared" si="42"/>
        <v>0.8145915628329727</v>
      </c>
      <c r="F682">
        <f t="shared" si="44"/>
        <v>0.0008145915628329728</v>
      </c>
      <c r="H682">
        <f>SUM($F$10:F682)</f>
        <v>0.7003163533357936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2.0522023889849645</v>
      </c>
      <c r="D683">
        <f t="shared" si="43"/>
        <v>1.6698460028234163</v>
      </c>
      <c r="E683">
        <f t="shared" si="42"/>
        <v>0.8136848547619786</v>
      </c>
      <c r="F683">
        <f t="shared" si="44"/>
        <v>0.0008136848547619786</v>
      </c>
      <c r="H683">
        <f>SUM($F$10:F683)</f>
        <v>0.7011300381905555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2.04967436219013</v>
      </c>
      <c r="D684">
        <f t="shared" si="43"/>
        <v>1.6659292486398658</v>
      </c>
      <c r="E684">
        <f t="shared" si="42"/>
        <v>0.8127775218204796</v>
      </c>
      <c r="F684">
        <f t="shared" si="44"/>
        <v>0.0008127775218204796</v>
      </c>
      <c r="H684">
        <f>SUM($F$10:F684)</f>
        <v>0.701942815712376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2.0471394529972193</v>
      </c>
      <c r="D685">
        <f t="shared" si="43"/>
        <v>1.662010220854915</v>
      </c>
      <c r="E685">
        <f t="shared" si="42"/>
        <v>0.8118695667857722</v>
      </c>
      <c r="F685">
        <f t="shared" si="44"/>
        <v>0.0008118695667857722</v>
      </c>
      <c r="H685">
        <f>SUM($F$10:F685)</f>
        <v>0.7027546852791619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2.044597635807669</v>
      </c>
      <c r="D686">
        <f t="shared" si="43"/>
        <v>1.6580889278672566</v>
      </c>
      <c r="E686">
        <f t="shared" si="42"/>
        <v>0.8109609924361809</v>
      </c>
      <c r="F686">
        <f t="shared" si="44"/>
        <v>0.000810960992436181</v>
      </c>
      <c r="H686">
        <f>SUM($F$10:F686)</f>
        <v>0.703565646271598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2.0420488848255296</v>
      </c>
      <c r="D687">
        <f t="shared" si="43"/>
        <v>1.6541653780082284</v>
      </c>
      <c r="E687">
        <f t="shared" si="42"/>
        <v>0.8100518015510478</v>
      </c>
      <c r="F687">
        <f t="shared" si="44"/>
        <v>0.0008100518015510479</v>
      </c>
      <c r="H687">
        <f>SUM($F$10:F687)</f>
        <v>0.704375698073149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2.0394931740553544</v>
      </c>
      <c r="D688">
        <f t="shared" si="43"/>
        <v>1.6502395795409281</v>
      </c>
      <c r="E688">
        <f t="shared" si="42"/>
        <v>0.8091419969107181</v>
      </c>
      <c r="F688">
        <f t="shared" si="44"/>
        <v>0.0008091419969107181</v>
      </c>
      <c r="H688">
        <f>SUM($F$10:F688)</f>
        <v>0.7051848400700598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2.036930477300072</v>
      </c>
      <c r="D689">
        <f t="shared" si="43"/>
        <v>1.6463115406593365</v>
      </c>
      <c r="E689">
        <f t="shared" si="42"/>
        <v>0.8082315812965318</v>
      </c>
      <c r="F689">
        <f t="shared" si="44"/>
        <v>0.0008082315812965318</v>
      </c>
      <c r="H689">
        <f>SUM($F$10:F689)</f>
        <v>0.7059930716513563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2.034360768158817</v>
      </c>
      <c r="D690">
        <f t="shared" si="43"/>
        <v>1.6423812694874094</v>
      </c>
      <c r="E690">
        <f t="shared" si="42"/>
        <v>0.8073205574908104</v>
      </c>
      <c r="F690">
        <f t="shared" si="44"/>
        <v>0.0008073205574908105</v>
      </c>
      <c r="H690">
        <f>SUM($F$10:F690)</f>
        <v>0.706800392208847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2.031784020024738</v>
      </c>
      <c r="D691">
        <f t="shared" si="43"/>
        <v>1.63844877407817</v>
      </c>
      <c r="E691">
        <f t="shared" si="42"/>
        <v>0.8064089282768456</v>
      </c>
      <c r="F691">
        <f t="shared" si="44"/>
        <v>0.0008064089282768457</v>
      </c>
      <c r="H691">
        <f>SUM($F$10:F691)</f>
        <v>0.7076068011371239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2.0292002060827703</v>
      </c>
      <c r="D692">
        <f t="shared" si="43"/>
        <v>1.634514062412782</v>
      </c>
      <c r="E692">
        <f t="shared" si="42"/>
        <v>0.805496696438888</v>
      </c>
      <c r="F692">
        <f t="shared" si="44"/>
        <v>0.0008054966964388881</v>
      </c>
      <c r="H692">
        <f>SUM($F$10:F692)</f>
        <v>0.7084122978335629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2.0266092993073794</v>
      </c>
      <c r="D693">
        <f t="shared" si="43"/>
        <v>1.630577142399614</v>
      </c>
      <c r="E693">
        <f t="shared" si="42"/>
        <v>0.8045838647621352</v>
      </c>
      <c r="F693">
        <f t="shared" si="44"/>
        <v>0.0008045838647621352</v>
      </c>
      <c r="H693">
        <f>SUM($F$10:F693)</f>
        <v>0.709216881698325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2.0240112724602746</v>
      </c>
      <c r="D694">
        <f t="shared" si="43"/>
        <v>1.6266380218732917</v>
      </c>
      <c r="E694">
        <f t="shared" si="42"/>
        <v>0.8036704360327211</v>
      </c>
      <c r="F694">
        <f t="shared" si="44"/>
        <v>0.0008036704360327211</v>
      </c>
      <c r="H694">
        <f>SUM($F$10:F694)</f>
        <v>0.7100205521343577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2.0214060980880832</v>
      </c>
      <c r="D695">
        <f t="shared" si="43"/>
        <v>1.622696708593729</v>
      </c>
      <c r="E695">
        <f t="shared" si="42"/>
        <v>0.802756413037703</v>
      </c>
      <c r="F695">
        <f t="shared" si="44"/>
        <v>0.000802756413037703</v>
      </c>
      <c r="H695">
        <f>SUM($F$10:F695)</f>
        <v>0.7108233085473954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2.018793748520001</v>
      </c>
      <c r="D696">
        <f t="shared" si="43"/>
        <v>1.6187532102451594</v>
      </c>
      <c r="E696">
        <f t="shared" si="42"/>
        <v>0.8018417985650512</v>
      </c>
      <c r="F696">
        <f t="shared" si="44"/>
        <v>0.0008018417985650512</v>
      </c>
      <c r="H696">
        <f>SUM($F$10:F696)</f>
        <v>0.7116251503459604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2.0161741958654034</v>
      </c>
      <c r="D697">
        <f t="shared" si="43"/>
        <v>1.6148075344351434</v>
      </c>
      <c r="E697">
        <f t="shared" si="42"/>
        <v>0.8009265954036371</v>
      </c>
      <c r="F697">
        <f t="shared" si="44"/>
        <v>0.0008009265954036371</v>
      </c>
      <c r="H697">
        <f>SUM($F$10:F697)</f>
        <v>0.7124260769413641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2.0135474120114214</v>
      </c>
      <c r="D698">
        <f t="shared" si="43"/>
        <v>1.610859688693564</v>
      </c>
      <c r="E698">
        <f t="shared" si="42"/>
        <v>0.8000108063432214</v>
      </c>
      <c r="F698">
        <f t="shared" si="44"/>
        <v>0.0008000108063432214</v>
      </c>
      <c r="H698">
        <f>SUM($F$10:F698)</f>
        <v>0.7132260877477072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2.0109133686204883</v>
      </c>
      <c r="D699">
        <f t="shared" si="43"/>
        <v>1.606909680471613</v>
      </c>
      <c r="E699">
        <f t="shared" si="42"/>
        <v>0.7990944341744434</v>
      </c>
      <c r="F699">
        <f t="shared" si="44"/>
        <v>0.0007990944341744433</v>
      </c>
      <c r="H699">
        <f>SUM($F$10:F699)</f>
        <v>0.7140251821818817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2.008272037127845</v>
      </c>
      <c r="D700">
        <f t="shared" si="43"/>
        <v>1.602957517140755</v>
      </c>
      <c r="E700">
        <f t="shared" si="42"/>
        <v>0.7981774816888076</v>
      </c>
      <c r="F700">
        <f t="shared" si="44"/>
        <v>0.0007981774816888076</v>
      </c>
      <c r="H700">
        <f>SUM($F$10:F700)</f>
        <v>0.7148233596635705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2.0056233887390147</v>
      </c>
      <c r="D701">
        <f t="shared" si="43"/>
        <v>1.5990032059916857</v>
      </c>
      <c r="E701">
        <f t="shared" si="42"/>
        <v>0.7972599516786743</v>
      </c>
      <c r="F701">
        <f t="shared" si="44"/>
        <v>0.0007972599516786743</v>
      </c>
      <c r="H701">
        <f>SUM($F$10:F701)</f>
        <v>0.7156206196152491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2.002967394427236</v>
      </c>
      <c r="D702">
        <f t="shared" si="43"/>
        <v>1.5950467542332705</v>
      </c>
      <c r="E702">
        <f aca="true" t="shared" si="46" ref="E702:E765">D702/C702</f>
        <v>0.796341846937247</v>
      </c>
      <c r="F702">
        <f t="shared" si="44"/>
        <v>0.000796341846937247</v>
      </c>
      <c r="H702">
        <f>SUM($F$10:F702)</f>
        <v>0.7164169614621864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2.000304024930864</v>
      </c>
      <c r="D703">
        <f t="shared" si="43"/>
        <v>1.5910881689914667</v>
      </c>
      <c r="E703">
        <f t="shared" si="46"/>
        <v>0.7954231702585606</v>
      </c>
      <c r="F703">
        <f t="shared" si="44"/>
        <v>0.0007954231702585606</v>
      </c>
      <c r="H703">
        <f>SUM($F$10:F703)</f>
        <v>0.717212384632445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1.9976332507507268</v>
      </c>
      <c r="D704">
        <f t="shared" si="43"/>
        <v>1.5871274573082341</v>
      </c>
      <c r="E704">
        <f t="shared" si="46"/>
        <v>0.7945039244374705</v>
      </c>
      <c r="F704">
        <f t="shared" si="44"/>
        <v>0.0007945039244374706</v>
      </c>
      <c r="H704">
        <f>SUM($F$10:F704)</f>
        <v>0.7180068885568824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1.9949550421474507</v>
      </c>
      <c r="D705">
        <f t="shared" si="43"/>
        <v>1.5831646261404282</v>
      </c>
      <c r="E705">
        <f t="shared" si="46"/>
        <v>0.7935841122696407</v>
      </c>
      <c r="F705">
        <f t="shared" si="44"/>
        <v>0.0007935841122696407</v>
      </c>
      <c r="H705">
        <f>SUM($F$10:F705)</f>
        <v>0.718800472669152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1.9922693691387408</v>
      </c>
      <c r="D706">
        <f t="shared" si="43"/>
        <v>1.5791996823586776</v>
      </c>
      <c r="E706">
        <f t="shared" si="46"/>
        <v>0.792663736551532</v>
      </c>
      <c r="F706">
        <f t="shared" si="44"/>
        <v>0.000792663736551532</v>
      </c>
      <c r="H706">
        <f>SUM($F$10:F706)</f>
        <v>0.7195931364057035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1.989576201496624</v>
      </c>
      <c r="D707">
        <f t="shared" si="43"/>
        <v>1.5752326327462458</v>
      </c>
      <c r="E707">
        <f t="shared" si="46"/>
        <v>0.7917428000803912</v>
      </c>
      <c r="F707">
        <f t="shared" si="44"/>
        <v>0.0007917428000803913</v>
      </c>
      <c r="H707">
        <f>SUM($F$10:F707)</f>
        <v>0.720384879205784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1.9868755087446501</v>
      </c>
      <c r="D708">
        <f t="shared" si="43"/>
        <v>1.5712634839978736</v>
      </c>
      <c r="E708">
        <f t="shared" si="46"/>
        <v>0.7908213056542385</v>
      </c>
      <c r="F708">
        <f t="shared" si="44"/>
        <v>0.0007908213056542385</v>
      </c>
      <c r="H708">
        <f>SUM($F$10:F708)</f>
        <v>0.7211757005114382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1.984167260155053</v>
      </c>
      <c r="D709">
        <f t="shared" si="43"/>
        <v>1.5672922427186111</v>
      </c>
      <c r="E709">
        <f t="shared" si="46"/>
        <v>0.789899256071857</v>
      </c>
      <c r="F709">
        <f t="shared" si="44"/>
        <v>0.000789899256071857</v>
      </c>
      <c r="H709">
        <f>SUM($F$10:F709)</f>
        <v>0.7219655997675101</v>
      </c>
    </row>
    <row r="710" spans="1:8" ht="12.75">
      <c r="A710" s="3">
        <v>0.7</v>
      </c>
      <c r="B710">
        <f t="shared" si="45"/>
        <v>0.714142842854285</v>
      </c>
      <c r="C710">
        <f>B710*Imp!$A$18</f>
        <v>1.9814514247458668</v>
      </c>
      <c r="D710">
        <f t="shared" si="43"/>
        <v>1.5633189154226246</v>
      </c>
      <c r="E710">
        <f t="shared" si="46"/>
        <v>0.7889766541327804</v>
      </c>
      <c r="F710">
        <f t="shared" si="44"/>
        <v>0.0007889766541327804</v>
      </c>
      <c r="H710">
        <f>SUM($F$10:F710)</f>
        <v>0.7227545764216429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1.978727971278003</v>
      </c>
      <c r="D711">
        <f t="shared" si="43"/>
        <v>1.5593435085319933</v>
      </c>
      <c r="E711">
        <f t="shared" si="46"/>
        <v>0.7880535026372819</v>
      </c>
      <c r="F711">
        <f t="shared" si="44"/>
        <v>0.0007880535026372819</v>
      </c>
      <c r="H711">
        <f>SUM($F$10:F711)</f>
        <v>0.7235426299242802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1.9759968682522793</v>
      </c>
      <c r="D712">
        <f t="shared" si="43"/>
        <v>1.555366028375481</v>
      </c>
      <c r="E712">
        <f t="shared" si="46"/>
        <v>0.7871298043863623</v>
      </c>
      <c r="F712">
        <f t="shared" si="44"/>
        <v>0.0007871298043863623</v>
      </c>
      <c r="H712">
        <f>SUM($F$10:F712)</f>
        <v>0.7243297597286665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1.973258083906408</v>
      </c>
      <c r="D713">
        <f t="shared" si="43"/>
        <v>1.5513864811872968</v>
      </c>
      <c r="E713">
        <f t="shared" si="46"/>
        <v>0.7862055621817381</v>
      </c>
      <c r="F713">
        <f t="shared" si="44"/>
        <v>0.0007862055621817381</v>
      </c>
      <c r="H713">
        <f>SUM($F$10:F713)</f>
        <v>0.7251159652908483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1.9705115862119365</v>
      </c>
      <c r="D714">
        <f aca="true" t="shared" si="47" ref="D714:D777">BESSELI(C714,1)</f>
        <v>1.547404873105834</v>
      </c>
      <c r="E714">
        <f t="shared" si="46"/>
        <v>0.7852807788258315</v>
      </c>
      <c r="F714">
        <f t="shared" si="44"/>
        <v>0.0007852807788258315</v>
      </c>
      <c r="H714">
        <f>SUM($F$10:F714)</f>
        <v>0.7259012460696741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1.967757342871141</v>
      </c>
      <c r="D715">
        <f t="shared" si="47"/>
        <v>1.543421210172387</v>
      </c>
      <c r="E715">
        <f t="shared" si="46"/>
        <v>0.7843554571217566</v>
      </c>
      <c r="F715">
        <f t="shared" si="44"/>
        <v>0.0007843554571217566</v>
      </c>
      <c r="H715">
        <f>SUM($F$10:F715)</f>
        <v>0.7266856015267958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1.9649953213138764</v>
      </c>
      <c r="D716">
        <f t="shared" si="47"/>
        <v>1.5394354983298562</v>
      </c>
      <c r="E716">
        <f t="shared" si="46"/>
        <v>0.7834295998733098</v>
      </c>
      <c r="F716">
        <f aca="true" t="shared" si="48" ref="F716:F779">E716*$A$11</f>
        <v>0.0007834295998733099</v>
      </c>
      <c r="H716">
        <f>SUM($F$10:F716)</f>
        <v>0.7274690311266692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1.9622254886943737</v>
      </c>
      <c r="D717">
        <f t="shared" si="47"/>
        <v>1.5354477434214264</v>
      </c>
      <c r="E717">
        <f t="shared" si="46"/>
        <v>0.7825032098849573</v>
      </c>
      <c r="F717">
        <f t="shared" si="48"/>
        <v>0.0007825032098849572</v>
      </c>
      <c r="H717">
        <f>SUM($F$10:F717)</f>
        <v>0.7282515343365541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1.959447811887993</v>
      </c>
      <c r="D718">
        <f t="shared" si="47"/>
        <v>1.5314579511892297</v>
      </c>
      <c r="E718">
        <f t="shared" si="46"/>
        <v>0.781576289961823</v>
      </c>
      <c r="F718">
        <f t="shared" si="48"/>
        <v>0.0007815762899618231</v>
      </c>
      <c r="H718">
        <f>SUM($F$10:F718)</f>
        <v>0.7290331106265159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1.956662257487922</v>
      </c>
      <c r="D719">
        <f t="shared" si="47"/>
        <v>1.5274661272729861</v>
      </c>
      <c r="E719">
        <f t="shared" si="46"/>
        <v>0.7806488429096787</v>
      </c>
      <c r="F719">
        <f t="shared" si="48"/>
        <v>0.0007806488429096788</v>
      </c>
      <c r="H719">
        <f>SUM($F$10:F719)</f>
        <v>0.7298137594694255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1.9538687918018287</v>
      </c>
      <c r="D720">
        <f t="shared" si="47"/>
        <v>1.5234722772086233</v>
      </c>
      <c r="E720">
        <f t="shared" si="46"/>
        <v>0.7797208715349304</v>
      </c>
      <c r="F720">
        <f t="shared" si="48"/>
        <v>0.0007797208715349304</v>
      </c>
      <c r="H720">
        <f>SUM($F$10:F720)</f>
        <v>0.7305934803409604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1.9510673808484587</v>
      </c>
      <c r="D721">
        <f t="shared" si="47"/>
        <v>1.5194764064268778</v>
      </c>
      <c r="E721">
        <f t="shared" si="46"/>
        <v>0.7787923786446087</v>
      </c>
      <c r="F721">
        <f t="shared" si="48"/>
        <v>0.0007787923786446088</v>
      </c>
      <c r="H721">
        <f>SUM($F$10:F721)</f>
        <v>0.731372272719605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1.9482579903541803</v>
      </c>
      <c r="D722">
        <f t="shared" si="47"/>
        <v>1.5154785202518692</v>
      </c>
      <c r="E722">
        <f t="shared" si="46"/>
        <v>0.7778633670463557</v>
      </c>
      <c r="F722">
        <f t="shared" si="48"/>
        <v>0.0007778633670463557</v>
      </c>
      <c r="H722">
        <f>SUM($F$10:F722)</f>
        <v>0.7321501360866514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1.9454405857494785</v>
      </c>
      <c r="D723">
        <f t="shared" si="47"/>
        <v>1.5114786238996587</v>
      </c>
      <c r="E723">
        <f t="shared" si="46"/>
        <v>0.7769338395484144</v>
      </c>
      <c r="F723">
        <f t="shared" si="48"/>
        <v>0.0007769338395484145</v>
      </c>
      <c r="H723">
        <f>SUM($F$10:F723)</f>
        <v>0.7329270699261998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1.9426151321653906</v>
      </c>
      <c r="D724">
        <f t="shared" si="47"/>
        <v>1.507476722476781</v>
      </c>
      <c r="E724">
        <f t="shared" si="46"/>
        <v>0.7760037989596168</v>
      </c>
      <c r="F724">
        <f t="shared" si="48"/>
        <v>0.0007760037989596168</v>
      </c>
      <c r="H724">
        <f>SUM($F$10:F724)</f>
        <v>0.7337030737251594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1.9397815944298886</v>
      </c>
      <c r="D725">
        <f t="shared" si="47"/>
        <v>1.5034728209787545</v>
      </c>
      <c r="E725">
        <f t="shared" si="46"/>
        <v>0.775073248089372</v>
      </c>
      <c r="F725">
        <f t="shared" si="48"/>
        <v>0.000775073248089372</v>
      </c>
      <c r="H725">
        <f>SUM($F$10:F725)</f>
        <v>0.7344781469732488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1.936939937064204</v>
      </c>
      <c r="D726">
        <f t="shared" si="47"/>
        <v>1.4994669242885688</v>
      </c>
      <c r="E726">
        <f t="shared" si="46"/>
        <v>0.7741421897476555</v>
      </c>
      <c r="F726">
        <f t="shared" si="48"/>
        <v>0.0007741421897476555</v>
      </c>
      <c r="H726">
        <f>SUM($F$10:F726)</f>
        <v>0.7352522891629965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1.9340901242790949</v>
      </c>
      <c r="D727">
        <f t="shared" si="47"/>
        <v>1.4954590371751475</v>
      </c>
      <c r="E727">
        <f t="shared" si="46"/>
        <v>0.7732106267449967</v>
      </c>
      <c r="F727">
        <f t="shared" si="48"/>
        <v>0.0007732106267449968</v>
      </c>
      <c r="H727">
        <f>SUM($F$10:F727)</f>
        <v>0.7360254997897414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1.931232119971052</v>
      </c>
      <c r="D728">
        <f t="shared" si="47"/>
        <v>1.4914491642917866</v>
      </c>
      <c r="E728">
        <f t="shared" si="46"/>
        <v>0.7722785618924681</v>
      </c>
      <c r="F728">
        <f t="shared" si="48"/>
        <v>0.0007722785618924681</v>
      </c>
      <c r="H728">
        <f>SUM($F$10:F728)</f>
        <v>0.7367977783516338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1.9283658877184493</v>
      </c>
      <c r="D729">
        <f t="shared" si="47"/>
        <v>1.4874373101745704</v>
      </c>
      <c r="E729">
        <f t="shared" si="46"/>
        <v>0.7713459980016735</v>
      </c>
      <c r="F729">
        <f t="shared" si="48"/>
        <v>0.0007713459980016735</v>
      </c>
      <c r="H729">
        <f>SUM($F$10:F729)</f>
        <v>0.7375691243496355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1.9254913907776272</v>
      </c>
      <c r="D730">
        <f t="shared" si="47"/>
        <v>1.483423479240758</v>
      </c>
      <c r="E730">
        <f t="shared" si="46"/>
        <v>0.770412937884736</v>
      </c>
      <c r="F730">
        <f t="shared" si="48"/>
        <v>0.000770412937884736</v>
      </c>
      <c r="H730">
        <f>SUM($F$10:F730)</f>
        <v>0.7383395372875202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1.9226085920789178</v>
      </c>
      <c r="D731">
        <f t="shared" si="47"/>
        <v>1.4794076757871482</v>
      </c>
      <c r="E731">
        <f t="shared" si="46"/>
        <v>0.769479384354287</v>
      </c>
      <c r="F731">
        <f t="shared" si="48"/>
        <v>0.000769479384354287</v>
      </c>
      <c r="H731">
        <f>SUM($F$10:F731)</f>
        <v>0.7391090166718745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1.9197174542226039</v>
      </c>
      <c r="D732">
        <f t="shared" si="47"/>
        <v>1.475389903988415</v>
      </c>
      <c r="E732">
        <f t="shared" si="46"/>
        <v>0.7685453402234546</v>
      </c>
      <c r="F732">
        <f t="shared" si="48"/>
        <v>0.0007685453402234546</v>
      </c>
      <c r="H732">
        <f>SUM($F$10:F732)</f>
        <v>0.7398775620120979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1.9168179394748137</v>
      </c>
      <c r="D733">
        <f t="shared" si="47"/>
        <v>1.471370167895419</v>
      </c>
      <c r="E733">
        <f t="shared" si="46"/>
        <v>0.7676108083058517</v>
      </c>
      <c r="F733">
        <f t="shared" si="48"/>
        <v>0.0007676108083058517</v>
      </c>
      <c r="H733">
        <f>SUM($F$10:F733)</f>
        <v>0.7406451728204038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1.9139100097633497</v>
      </c>
      <c r="D734">
        <f t="shared" si="47"/>
        <v>1.4673484714334877</v>
      </c>
      <c r="E734">
        <f t="shared" si="46"/>
        <v>0.7666757914155649</v>
      </c>
      <c r="F734">
        <f t="shared" si="48"/>
        <v>0.0007666757914155649</v>
      </c>
      <c r="H734">
        <f>SUM($F$10:F734)</f>
        <v>0.7414118486118193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1.9109936266734486</v>
      </c>
      <c r="D735">
        <f t="shared" si="47"/>
        <v>1.4633248184006722</v>
      </c>
      <c r="E735">
        <f t="shared" si="46"/>
        <v>0.7657402923671424</v>
      </c>
      <c r="F735">
        <f t="shared" si="48"/>
        <v>0.0007657402923671424</v>
      </c>
      <c r="H735">
        <f>SUM($F$10:F735)</f>
        <v>0.7421775889041864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1.9080687514434727</v>
      </c>
      <c r="D736">
        <f t="shared" si="47"/>
        <v>1.459299212465972</v>
      </c>
      <c r="E736">
        <f t="shared" si="46"/>
        <v>0.7648043139755829</v>
      </c>
      <c r="F736">
        <f t="shared" si="48"/>
        <v>0.000764804313975583</v>
      </c>
      <c r="H736">
        <f>SUM($F$10:F736)</f>
        <v>0.742942393218162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1.9051353449605317</v>
      </c>
      <c r="D737">
        <f t="shared" si="47"/>
        <v>1.455271657167533</v>
      </c>
      <c r="E737">
        <f t="shared" si="46"/>
        <v>0.7638678590563243</v>
      </c>
      <c r="F737">
        <f t="shared" si="48"/>
        <v>0.0007638678590563242</v>
      </c>
      <c r="H737">
        <f>SUM($F$10:F737)</f>
        <v>0.7437062610772184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1.902193367756032</v>
      </c>
      <c r="D738">
        <f t="shared" si="47"/>
        <v>1.4512421559108126</v>
      </c>
      <c r="E738">
        <f t="shared" si="46"/>
        <v>0.7629309304252307</v>
      </c>
      <c r="F738">
        <f t="shared" si="48"/>
        <v>0.0007629309304252308</v>
      </c>
      <c r="H738">
        <f>SUM($F$10:F738)</f>
        <v>0.7444691920076436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1.8992427800011527</v>
      </c>
      <c r="D739">
        <f t="shared" si="47"/>
        <v>1.4472107119667195</v>
      </c>
      <c r="E739">
        <f t="shared" si="46"/>
        <v>0.7619935308985832</v>
      </c>
      <c r="F739">
        <f t="shared" si="48"/>
        <v>0.0007619935308985832</v>
      </c>
      <c r="H739">
        <f>SUM($F$10:F739)</f>
        <v>0.7452311855385422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1.8962835415022448</v>
      </c>
      <c r="D740">
        <f t="shared" si="47"/>
        <v>1.4431773284697154</v>
      </c>
      <c r="E740">
        <f t="shared" si="46"/>
        <v>0.7610556632930661</v>
      </c>
      <c r="F740">
        <f t="shared" si="48"/>
        <v>0.000761055663293066</v>
      </c>
      <c r="H740">
        <f>SUM($F$10:F740)</f>
        <v>0.7459922412018353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1.8933156116961598</v>
      </c>
      <c r="D741">
        <f t="shared" si="47"/>
        <v>1.4391420084158943</v>
      </c>
      <c r="E741">
        <f t="shared" si="46"/>
        <v>0.7601173304257571</v>
      </c>
      <c r="F741">
        <f t="shared" si="48"/>
        <v>0.0007601173304257571</v>
      </c>
      <c r="H741">
        <f>SUM($F$10:F741)</f>
        <v>0.7467523585322611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1.8903389496454943</v>
      </c>
      <c r="D742">
        <f t="shared" si="47"/>
        <v>1.4351047546610194</v>
      </c>
      <c r="E742">
        <f t="shared" si="46"/>
        <v>0.759178535114114</v>
      </c>
      <c r="F742">
        <f t="shared" si="48"/>
        <v>0.000759178535114114</v>
      </c>
      <c r="H742">
        <f>SUM($F$10:F742)</f>
        <v>0.7475115370673752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1.8873535140337587</v>
      </c>
      <c r="D743">
        <f t="shared" si="47"/>
        <v>1.4310655699185357</v>
      </c>
      <c r="E743">
        <f t="shared" si="46"/>
        <v>0.7582392801759652</v>
      </c>
      <c r="F743">
        <f t="shared" si="48"/>
        <v>0.0007582392801759652</v>
      </c>
      <c r="H743">
        <f>SUM($F$10:F743)</f>
        <v>0.7482697763475511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1.884359263160463</v>
      </c>
      <c r="D744">
        <f t="shared" si="47"/>
        <v>1.4270244567575419</v>
      </c>
      <c r="E744">
        <f t="shared" si="46"/>
        <v>0.7572995684294961</v>
      </c>
      <c r="F744">
        <f t="shared" si="48"/>
        <v>0.0007572995684294961</v>
      </c>
      <c r="H744">
        <f>SUM($F$10:F744)</f>
        <v>0.7490270759159806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1.8813561549361217</v>
      </c>
      <c r="D745">
        <f t="shared" si="47"/>
        <v>1.422981417600735</v>
      </c>
      <c r="E745">
        <f t="shared" si="46"/>
        <v>0.7563594026932395</v>
      </c>
      <c r="F745">
        <f t="shared" si="48"/>
        <v>0.0007563594026932395</v>
      </c>
      <c r="H745">
        <f>SUM($F$10:F745)</f>
        <v>0.7497834353186739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1.8783441468771724</v>
      </c>
      <c r="D746">
        <f t="shared" si="47"/>
        <v>1.4189364547223116</v>
      </c>
      <c r="E746">
        <f t="shared" si="46"/>
        <v>0.7554187857860628</v>
      </c>
      <c r="F746">
        <f t="shared" si="48"/>
        <v>0.0007554187857860628</v>
      </c>
      <c r="H746">
        <f>SUM($F$10:F746)</f>
        <v>0.75053885410446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1.8753231961008097</v>
      </c>
      <c r="D747">
        <f t="shared" si="47"/>
        <v>1.4148895702458397</v>
      </c>
      <c r="E747">
        <f t="shared" si="46"/>
        <v>0.754477720527156</v>
      </c>
      <c r="F747">
        <f t="shared" si="48"/>
        <v>0.000754477720527156</v>
      </c>
      <c r="H747">
        <f>SUM($F$10:F747)</f>
        <v>0.7512933318249871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1.87229325931973</v>
      </c>
      <c r="D748">
        <f t="shared" si="47"/>
        <v>1.4108407661420919</v>
      </c>
      <c r="E748">
        <f t="shared" si="46"/>
        <v>0.7535362097360219</v>
      </c>
      <c r="F748">
        <f t="shared" si="48"/>
        <v>0.0007535362097360219</v>
      </c>
      <c r="H748">
        <f>SUM($F$10:F748)</f>
        <v>0.7520468680347232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1.8692542928367877</v>
      </c>
      <c r="D749">
        <f t="shared" si="47"/>
        <v>1.4067900442268417</v>
      </c>
      <c r="E749">
        <f t="shared" si="46"/>
        <v>0.7525942562324635</v>
      </c>
      <c r="F749">
        <f t="shared" si="48"/>
        <v>0.0007525942562324635</v>
      </c>
      <c r="H749">
        <f>SUM($F$10:F749)</f>
        <v>0.7527994622909556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1.8662062525395577</v>
      </c>
      <c r="D750">
        <f t="shared" si="47"/>
        <v>1.402737406158617</v>
      </c>
      <c r="E750">
        <f t="shared" si="46"/>
        <v>0.7516518628365723</v>
      </c>
      <c r="F750">
        <f t="shared" si="48"/>
        <v>0.0007516518628365723</v>
      </c>
      <c r="H750">
        <f>SUM($F$10:F750)</f>
        <v>0.7535511141537922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1.8631490938948065</v>
      </c>
      <c r="D751">
        <f t="shared" si="47"/>
        <v>1.398682853436422</v>
      </c>
      <c r="E751">
        <f t="shared" si="46"/>
        <v>0.7507090323687169</v>
      </c>
      <c r="F751">
        <f t="shared" si="48"/>
        <v>0.0007507090323687169</v>
      </c>
      <c r="H751">
        <f>SUM($F$10:F751)</f>
        <v>0.7543018231861609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1.8600827719428668</v>
      </c>
      <c r="D752">
        <f t="shared" si="47"/>
        <v>1.3946263873974136</v>
      </c>
      <c r="E752">
        <f t="shared" si="46"/>
        <v>0.7497657676495324</v>
      </c>
      <c r="F752">
        <f t="shared" si="48"/>
        <v>0.0007497657676495324</v>
      </c>
      <c r="H752">
        <f>SUM($F$10:F752)</f>
        <v>0.7550515889538104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1.8570072412919114</v>
      </c>
      <c r="D753">
        <f t="shared" si="47"/>
        <v>1.3905680092145367</v>
      </c>
      <c r="E753">
        <f t="shared" si="46"/>
        <v>0.748822071499907</v>
      </c>
      <c r="F753">
        <f t="shared" si="48"/>
        <v>0.000748822071499907</v>
      </c>
      <c r="H753">
        <f>SUM($F$10:F753)</f>
        <v>0.7558004110253104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1.8539224561121352</v>
      </c>
      <c r="D754">
        <f t="shared" si="47"/>
        <v>1.386507719894125</v>
      </c>
      <c r="E754">
        <f t="shared" si="46"/>
        <v>0.7478779467409727</v>
      </c>
      <c r="F754">
        <f t="shared" si="48"/>
        <v>0.0007478779467409727</v>
      </c>
      <c r="H754">
        <f>SUM($F$10:F754)</f>
        <v>0.7565482889720514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1.8508283701298263</v>
      </c>
      <c r="D755">
        <f t="shared" si="47"/>
        <v>1.3824455202734471</v>
      </c>
      <c r="E755">
        <f t="shared" si="46"/>
        <v>0.746933396194092</v>
      </c>
      <c r="F755">
        <f t="shared" si="48"/>
        <v>0.000746933396194092</v>
      </c>
      <c r="H755">
        <f>SUM($F$10:F755)</f>
        <v>0.7572952223682455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1.8477249366213369</v>
      </c>
      <c r="D756">
        <f t="shared" si="47"/>
        <v>1.3783814110182195</v>
      </c>
      <c r="E756">
        <f t="shared" si="46"/>
        <v>0.7459884226808473</v>
      </c>
      <c r="F756">
        <f t="shared" si="48"/>
        <v>0.0007459884226808473</v>
      </c>
      <c r="H756">
        <f>SUM($F$10:F756)</f>
        <v>0.7580412107909263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1.8446121084069513</v>
      </c>
      <c r="D757">
        <f t="shared" si="47"/>
        <v>1.3743153926200704</v>
      </c>
      <c r="E757">
        <f t="shared" si="46"/>
        <v>0.7450430290230287</v>
      </c>
      <c r="F757">
        <f t="shared" si="48"/>
        <v>0.0007450430290230287</v>
      </c>
      <c r="H757">
        <f>SUM($F$10:F757)</f>
        <v>0.7587862538199494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1.841489837844638</v>
      </c>
      <c r="D758">
        <f t="shared" si="47"/>
        <v>1.3702474653939567</v>
      </c>
      <c r="E758">
        <f t="shared" si="46"/>
        <v>0.7440972180426233</v>
      </c>
      <c r="F758">
        <f t="shared" si="48"/>
        <v>0.0007440972180426233</v>
      </c>
      <c r="H758">
        <f>SUM($F$10:F758)</f>
        <v>0.7595303510379919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1.8383580768236976</v>
      </c>
      <c r="D759">
        <f t="shared" si="47"/>
        <v>1.3661776294755392</v>
      </c>
      <c r="E759">
        <f t="shared" si="46"/>
        <v>0.7431509925618036</v>
      </c>
      <c r="F759">
        <f t="shared" si="48"/>
        <v>0.0007431509925618036</v>
      </c>
      <c r="H759">
        <f>SUM($F$10:F759)</f>
        <v>0.7602735020305538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1.8352167767582923</v>
      </c>
      <c r="D760">
        <f t="shared" si="47"/>
        <v>1.3621058848185037</v>
      </c>
      <c r="E760">
        <f t="shared" si="46"/>
        <v>0.742204355402915</v>
      </c>
      <c r="F760">
        <f t="shared" si="48"/>
        <v>0.000742204355402915</v>
      </c>
      <c r="H760">
        <f>SUM($F$10:F760)</f>
        <v>0.7610157063859567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1.8320658885808627</v>
      </c>
      <c r="D761">
        <f t="shared" si="47"/>
        <v>1.3580322311918385</v>
      </c>
      <c r="E761">
        <f t="shared" si="46"/>
        <v>0.7412573093884655</v>
      </c>
      <c r="F761">
        <f t="shared" si="48"/>
        <v>0.0007412573093884655</v>
      </c>
      <c r="H761">
        <f>SUM($F$10:F761)</f>
        <v>0.7617569636953452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1.8289053627354248</v>
      </c>
      <c r="D762">
        <f t="shared" si="47"/>
        <v>1.3539566681770592</v>
      </c>
      <c r="E762">
        <f t="shared" si="46"/>
        <v>0.7403098573411132</v>
      </c>
      <c r="F762">
        <f t="shared" si="48"/>
        <v>0.0007403098573411132</v>
      </c>
      <c r="H762">
        <f>SUM($F$10:F762)</f>
        <v>0.7624972735526863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1.8257351491707456</v>
      </c>
      <c r="D763">
        <f t="shared" si="47"/>
        <v>1.3498791951653848</v>
      </c>
      <c r="E763">
        <f t="shared" si="46"/>
        <v>0.739362002083656</v>
      </c>
      <c r="F763">
        <f t="shared" si="48"/>
        <v>0.000739362002083656</v>
      </c>
      <c r="H763">
        <f>SUM($F$10:F763)</f>
        <v>0.76323663555477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1.8225551973333958</v>
      </c>
      <c r="D764">
        <f t="shared" si="47"/>
        <v>1.3457998113548577</v>
      </c>
      <c r="E764">
        <f t="shared" si="46"/>
        <v>0.7384137464390187</v>
      </c>
      <c r="F764">
        <f t="shared" si="48"/>
        <v>0.0007384137464390187</v>
      </c>
      <c r="H764">
        <f>SUM($F$10:F764)</f>
        <v>0.763975049301209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1.8193654561606747</v>
      </c>
      <c r="D765">
        <f t="shared" si="47"/>
        <v>1.341718515747414</v>
      </c>
      <c r="E765">
        <f t="shared" si="46"/>
        <v>0.7374650932302422</v>
      </c>
      <c r="F765">
        <f t="shared" si="48"/>
        <v>0.0007374650932302423</v>
      </c>
      <c r="H765">
        <f>SUM($F$10:F765)</f>
        <v>0.7647125143944392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1.8161658740734077</v>
      </c>
      <c r="D766">
        <f t="shared" si="47"/>
        <v>1.337635307145899</v>
      </c>
      <c r="E766">
        <f aca="true" t="shared" si="50" ref="E766:E829">D766/C766</f>
        <v>0.7365160452804727</v>
      </c>
      <c r="F766">
        <f t="shared" si="48"/>
        <v>0.0007365160452804726</v>
      </c>
      <c r="H766">
        <f>SUM($F$10:F766)</f>
        <v>0.7654490304397197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1.8129563989686104</v>
      </c>
      <c r="D767">
        <f t="shared" si="47"/>
        <v>1.3335501841510247</v>
      </c>
      <c r="E767">
        <f t="shared" si="50"/>
        <v>0.7355666054129489</v>
      </c>
      <c r="F767">
        <f t="shared" si="48"/>
        <v>0.0007355666054129489</v>
      </c>
      <c r="H767">
        <f>SUM($F$10:F767)</f>
        <v>0.7661845970451326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1.8097369782120154</v>
      </c>
      <c r="D768">
        <f t="shared" si="47"/>
        <v>1.3294631451582686</v>
      </c>
      <c r="E768">
        <f t="shared" si="50"/>
        <v>0.7346167764509912</v>
      </c>
      <c r="F768">
        <f t="shared" si="48"/>
        <v>0.0007346167764509912</v>
      </c>
      <c r="H768">
        <f>SUM($F$10:F768)</f>
        <v>0.7669192138215837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1.8065075586304638</v>
      </c>
      <c r="D769">
        <f t="shared" si="47"/>
        <v>1.3253741883547185</v>
      </c>
      <c r="E769">
        <f t="shared" si="50"/>
        <v>0.7336665612179899</v>
      </c>
      <c r="F769">
        <f t="shared" si="48"/>
        <v>0.00073366656121799</v>
      </c>
      <c r="H769">
        <f>SUM($F$10:F769)</f>
        <v>0.7676528803828017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1.8032680865041566</v>
      </c>
      <c r="D770">
        <f t="shared" si="47"/>
        <v>1.321283311715859</v>
      </c>
      <c r="E770">
        <f t="shared" si="50"/>
        <v>0.7327159625373948</v>
      </c>
      <c r="F770">
        <f t="shared" si="48"/>
        <v>0.0007327159625373948</v>
      </c>
      <c r="H770">
        <f>SUM($F$10:F770)</f>
        <v>0.7683855963453391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1.800018507558754</v>
      </c>
      <c r="D771">
        <f t="shared" si="47"/>
        <v>1.3171905130022836</v>
      </c>
      <c r="E771">
        <f t="shared" si="50"/>
        <v>0.7317649832327012</v>
      </c>
      <c r="F771">
        <f t="shared" si="48"/>
        <v>0.0007317649832327013</v>
      </c>
      <c r="H771">
        <f>SUM($F$10:F771)</f>
        <v>0.7691173613285718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1.7967587669573353</v>
      </c>
      <c r="D772">
        <f t="shared" si="47"/>
        <v>1.313095789756362</v>
      </c>
      <c r="E772">
        <f t="shared" si="50"/>
        <v>0.7308136261274422</v>
      </c>
      <c r="F772">
        <f t="shared" si="48"/>
        <v>0.0007308136261274422</v>
      </c>
      <c r="H772">
        <f>SUM($F$10:F772)</f>
        <v>0.7698481749546993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1.793488809292203</v>
      </c>
      <c r="D773">
        <f t="shared" si="47"/>
        <v>1.3089991392988303</v>
      </c>
      <c r="E773">
        <f t="shared" si="50"/>
        <v>0.7298618940451735</v>
      </c>
      <c r="F773">
        <f t="shared" si="48"/>
        <v>0.0007298618940451736</v>
      </c>
      <c r="H773">
        <f>SUM($F$10:F773)</f>
        <v>0.7705780368487445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1.7902085785765312</v>
      </c>
      <c r="D774">
        <f t="shared" si="47"/>
        <v>1.3049005587253193</v>
      </c>
      <c r="E774">
        <f t="shared" si="50"/>
        <v>0.7289097898094644</v>
      </c>
      <c r="F774">
        <f t="shared" si="48"/>
        <v>0.0007289097898094644</v>
      </c>
      <c r="H774">
        <f>SUM($F$10:F774)</f>
        <v>0.7713069466385539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1.7869180182358566</v>
      </c>
      <c r="D775">
        <f t="shared" si="47"/>
        <v>1.3008000449028152</v>
      </c>
      <c r="E775">
        <f t="shared" si="50"/>
        <v>0.7279573162438847</v>
      </c>
      <c r="F775">
        <f t="shared" si="48"/>
        <v>0.0007279573162438847</v>
      </c>
      <c r="H775">
        <f>SUM($F$10:F775)</f>
        <v>0.7720349039547978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1.7836170710994104</v>
      </c>
      <c r="D776">
        <f t="shared" si="47"/>
        <v>1.2966975944660546</v>
      </c>
      <c r="E776">
        <f t="shared" si="50"/>
        <v>0.7270044761719949</v>
      </c>
      <c r="F776">
        <f t="shared" si="48"/>
        <v>0.0007270044761719949</v>
      </c>
      <c r="H776">
        <f>SUM($F$10:F776)</f>
        <v>0.7727619084309698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1.7803056793912766</v>
      </c>
      <c r="D777">
        <f t="shared" si="47"/>
        <v>1.292593203813841</v>
      </c>
      <c r="E777">
        <f t="shared" si="50"/>
        <v>0.7260512724173331</v>
      </c>
      <c r="F777">
        <f t="shared" si="48"/>
        <v>0.0007260512724173332</v>
      </c>
      <c r="H777">
        <f>SUM($F$10:F777)</f>
        <v>0.7734879597033871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1.7769837847213887</v>
      </c>
      <c r="D778">
        <f aca="true" t="shared" si="51" ref="D778:D841">BESSELI(C778,1)</f>
        <v>1.2884868691052977</v>
      </c>
      <c r="E778">
        <f t="shared" si="50"/>
        <v>0.7250977078034047</v>
      </c>
      <c r="F778">
        <f t="shared" si="48"/>
        <v>0.0007250977078034047</v>
      </c>
      <c r="H778">
        <f>SUM($F$10:F778)</f>
        <v>0.7742130574111905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1.7736513280763457</v>
      </c>
      <c r="D779">
        <f t="shared" si="51"/>
        <v>1.2843785862560393</v>
      </c>
      <c r="E779">
        <f t="shared" si="50"/>
        <v>0.7241437851536703</v>
      </c>
      <c r="F779">
        <f t="shared" si="48"/>
        <v>0.0007241437851536703</v>
      </c>
      <c r="H779">
        <f>SUM($F$10:F779)</f>
        <v>0.7749372011963441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1.7703082498100549</v>
      </c>
      <c r="D780">
        <f t="shared" si="51"/>
        <v>1.2802683509342727</v>
      </c>
      <c r="E780">
        <f t="shared" si="50"/>
        <v>0.7231895072915347</v>
      </c>
      <c r="F780">
        <f aca="true" t="shared" si="52" ref="F780:F843">E780*$A$11</f>
        <v>0.0007231895072915348</v>
      </c>
      <c r="H780">
        <f>SUM($F$10:F780)</f>
        <v>0.7756603907036357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1.7669544896341873</v>
      </c>
      <c r="D781">
        <f t="shared" si="51"/>
        <v>1.2761561585568153</v>
      </c>
      <c r="E781">
        <f t="shared" si="50"/>
        <v>0.7222348770403351</v>
      </c>
      <c r="F781">
        <f t="shared" si="52"/>
        <v>0.0007222348770403351</v>
      </c>
      <c r="H781">
        <f>SUM($F$10:F781)</f>
        <v>0.7763826255806761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1.7635899866084528</v>
      </c>
      <c r="D782">
        <f t="shared" si="51"/>
        <v>1.2720420042850384</v>
      </c>
      <c r="E782">
        <f t="shared" si="50"/>
        <v>0.7212798972233299</v>
      </c>
      <c r="F782">
        <f t="shared" si="52"/>
        <v>0.0007212798972233298</v>
      </c>
      <c r="H782">
        <f>SUM($F$10:F782)</f>
        <v>0.7771039054778994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1.7602146791306776</v>
      </c>
      <c r="D783">
        <f t="shared" si="51"/>
        <v>1.2679258830207247</v>
      </c>
      <c r="E783">
        <f t="shared" si="50"/>
        <v>0.7203245706636868</v>
      </c>
      <c r="F783">
        <f t="shared" si="52"/>
        <v>0.0007203245706636868</v>
      </c>
      <c r="H783">
        <f>SUM($F$10:F783)</f>
        <v>0.7778242300485632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1.7568285049266887</v>
      </c>
      <c r="D784">
        <f t="shared" si="51"/>
        <v>1.2638077894018431</v>
      </c>
      <c r="E784">
        <f t="shared" si="50"/>
        <v>0.7193689001844724</v>
      </c>
      <c r="F784">
        <f t="shared" si="52"/>
        <v>0.0007193689001844724</v>
      </c>
      <c r="H784">
        <f>SUM($F$10:F784)</f>
        <v>0.7785435989487476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1.753431401039999</v>
      </c>
      <c r="D785">
        <f t="shared" si="51"/>
        <v>1.2596877177982393</v>
      </c>
      <c r="E785">
        <f t="shared" si="50"/>
        <v>0.7184128886086394</v>
      </c>
      <c r="F785">
        <f t="shared" si="52"/>
        <v>0.0007184128886086394</v>
      </c>
      <c r="H785">
        <f>SUM($F$10:F785)</f>
        <v>0.7792620118373562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1.750023303821284</v>
      </c>
      <c r="D786">
        <f t="shared" si="51"/>
        <v>1.2555656623072367</v>
      </c>
      <c r="E786">
        <f t="shared" si="50"/>
        <v>0.7174565387590162</v>
      </c>
      <c r="F786">
        <f t="shared" si="52"/>
        <v>0.0007174565387590161</v>
      </c>
      <c r="H786">
        <f>SUM($F$10:F786)</f>
        <v>0.7799794683761152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1.7466041489176503</v>
      </c>
      <c r="D787">
        <f t="shared" si="51"/>
        <v>1.2514416167491462</v>
      </c>
      <c r="E787">
        <f t="shared" si="50"/>
        <v>0.7164998534582948</v>
      </c>
      <c r="F787">
        <f t="shared" si="52"/>
        <v>0.0007164998534582948</v>
      </c>
      <c r="H787">
        <f>SUM($F$10:F787)</f>
        <v>0.7806959682295735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1.743173871261687</v>
      </c>
      <c r="D788">
        <f t="shared" si="51"/>
        <v>1.2473155746626872</v>
      </c>
      <c r="E788">
        <f t="shared" si="50"/>
        <v>0.7155428355290204</v>
      </c>
      <c r="F788">
        <f t="shared" si="52"/>
        <v>0.0007155428355290204</v>
      </c>
      <c r="H788">
        <f>SUM($F$10:F788)</f>
        <v>0.7814115110651025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1.739732405060296</v>
      </c>
      <c r="D789">
        <f t="shared" si="51"/>
        <v>1.243187529300307</v>
      </c>
      <c r="E789">
        <f t="shared" si="50"/>
        <v>0.7145854877935784</v>
      </c>
      <c r="F789">
        <f t="shared" si="52"/>
        <v>0.0007145854877935784</v>
      </c>
      <c r="H789">
        <f>SUM($F$10:F789)</f>
        <v>0.7821260965528961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1.7362796837832972</v>
      </c>
      <c r="D790">
        <f t="shared" si="51"/>
        <v>1.2390574736234112</v>
      </c>
      <c r="E790">
        <f t="shared" si="50"/>
        <v>0.7136278130741847</v>
      </c>
      <c r="F790">
        <f t="shared" si="52"/>
        <v>0.0007136278130741847</v>
      </c>
      <c r="H790">
        <f>SUM($F$10:F790)</f>
        <v>0.7828397243659703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1.7328156401517993</v>
      </c>
      <c r="D791">
        <f t="shared" si="51"/>
        <v>1.234925400297486</v>
      </c>
      <c r="E791">
        <f t="shared" si="50"/>
        <v>0.7126698141928725</v>
      </c>
      <c r="F791">
        <f t="shared" si="52"/>
        <v>0.0007126698141928725</v>
      </c>
      <c r="H791">
        <f>SUM($F$10:F791)</f>
        <v>0.7835523941801631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1.7293402061263348</v>
      </c>
      <c r="D792">
        <f t="shared" si="51"/>
        <v>1.2307913016871264</v>
      </c>
      <c r="E792">
        <f t="shared" si="50"/>
        <v>0.7117114939714831</v>
      </c>
      <c r="F792">
        <f t="shared" si="52"/>
        <v>0.0007117114939714831</v>
      </c>
      <c r="H792">
        <f>SUM($F$10:F792)</f>
        <v>0.7842641056741346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1.7258533128947477</v>
      </c>
      <c r="D793">
        <f t="shared" si="51"/>
        <v>1.2266551698509478</v>
      </c>
      <c r="E793">
        <f t="shared" si="50"/>
        <v>0.7107528552316521</v>
      </c>
      <c r="F793">
        <f t="shared" si="52"/>
        <v>0.0007107528552316521</v>
      </c>
      <c r="H793">
        <f>SUM($F$10:F793)</f>
        <v>0.7849748585293663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1.7223548908598358</v>
      </c>
      <c r="D794">
        <f t="shared" si="51"/>
        <v>1.2225169965364047</v>
      </c>
      <c r="E794">
        <f t="shared" si="50"/>
        <v>0.7097939007947999</v>
      </c>
      <c r="F794">
        <f t="shared" si="52"/>
        <v>0.0007097939007947999</v>
      </c>
      <c r="H794">
        <f>SUM($F$10:F794)</f>
        <v>0.7856846524301612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1.718844869626732</v>
      </c>
      <c r="D795">
        <f t="shared" si="51"/>
        <v>1.2183767731744857</v>
      </c>
      <c r="E795">
        <f t="shared" si="50"/>
        <v>0.7088346334821193</v>
      </c>
      <c r="F795">
        <f t="shared" si="52"/>
        <v>0.0007088346334821193</v>
      </c>
      <c r="H795">
        <f>SUM($F$10:F795)</f>
        <v>0.7863934870636433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1.7153231779900244</v>
      </c>
      <c r="D796">
        <f t="shared" si="51"/>
        <v>1.2142344908743012</v>
      </c>
      <c r="E796">
        <f t="shared" si="50"/>
        <v>0.7078750561145642</v>
      </c>
      <c r="F796">
        <f t="shared" si="52"/>
        <v>0.0007078750561145642</v>
      </c>
      <c r="H796">
        <f>SUM($F$10:F796)</f>
        <v>0.7871013621197579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1.7117897439206065</v>
      </c>
      <c r="D797">
        <f t="shared" si="51"/>
        <v>1.2100901404175544</v>
      </c>
      <c r="E797">
        <f t="shared" si="50"/>
        <v>0.706915171512839</v>
      </c>
      <c r="F797">
        <f t="shared" si="52"/>
        <v>0.000706915171512839</v>
      </c>
      <c r="H797">
        <f>SUM($F$10:F797)</f>
        <v>0.7878082772912708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1.7082444945522504</v>
      </c>
      <c r="D798">
        <f t="shared" si="51"/>
        <v>1.2059437122528898</v>
      </c>
      <c r="E798">
        <f t="shared" si="50"/>
        <v>0.705954982497386</v>
      </c>
      <c r="F798">
        <f t="shared" si="52"/>
        <v>0.000705954982497386</v>
      </c>
      <c r="H798">
        <f>SUM($F$10:F798)</f>
        <v>0.7885142322737682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1.7046873561678955</v>
      </c>
      <c r="D799">
        <f t="shared" si="51"/>
        <v>1.2017951964901221</v>
      </c>
      <c r="E799">
        <f t="shared" si="50"/>
        <v>0.7049944918883746</v>
      </c>
      <c r="F799">
        <f t="shared" si="52"/>
        <v>0.0007049944918883746</v>
      </c>
      <c r="H799">
        <f>SUM($F$10:F799)</f>
        <v>0.7892192267656565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1.7011182541856475</v>
      </c>
      <c r="D800">
        <f t="shared" si="51"/>
        <v>1.1976445828943383</v>
      </c>
      <c r="E800">
        <f t="shared" si="50"/>
        <v>0.7040337025056908</v>
      </c>
      <c r="F800">
        <f t="shared" si="52"/>
        <v>0.0007040337025056907</v>
      </c>
      <c r="H800">
        <f>SUM($F$10:F800)</f>
        <v>0.7899232604681622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1.6975371131444756</v>
      </c>
      <c r="D801">
        <f t="shared" si="51"/>
        <v>1.1934918608798666</v>
      </c>
      <c r="E801">
        <f t="shared" si="50"/>
        <v>0.7030726171689241</v>
      </c>
      <c r="F801">
        <f t="shared" si="52"/>
        <v>0.0007030726171689242</v>
      </c>
      <c r="H801">
        <f>SUM($F$10:F801)</f>
        <v>0.7906263330853311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1.6939438566896055</v>
      </c>
      <c r="D802">
        <f t="shared" si="51"/>
        <v>1.189337019504118</v>
      </c>
      <c r="E802">
        <f t="shared" si="50"/>
        <v>0.7021112386973575</v>
      </c>
      <c r="F802">
        <f t="shared" si="52"/>
        <v>0.0007021112386973575</v>
      </c>
      <c r="H802">
        <f>SUM($F$10:F802)</f>
        <v>0.7913284443240285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1.6903384075575953</v>
      </c>
      <c r="D803">
        <f t="shared" si="51"/>
        <v>1.1851800474612872</v>
      </c>
      <c r="E803">
        <f t="shared" si="50"/>
        <v>0.7011495699099556</v>
      </c>
      <c r="F803">
        <f t="shared" si="52"/>
        <v>0.0007011495699099556</v>
      </c>
      <c r="H803">
        <f>SUM($F$10:F803)</f>
        <v>0.7920295938939385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1.686720687561091</v>
      </c>
      <c r="D804">
        <f t="shared" si="51"/>
        <v>1.1810209330759154</v>
      </c>
      <c r="E804">
        <f t="shared" si="50"/>
        <v>0.7001876136253533</v>
      </c>
      <c r="F804">
        <f t="shared" si="52"/>
        <v>0.0007001876136253533</v>
      </c>
      <c r="H804">
        <f>SUM($F$10:F804)</f>
        <v>0.7927297815075638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1.6830906175732463</v>
      </c>
      <c r="D805">
        <f t="shared" si="51"/>
        <v>1.1768596642963074</v>
      </c>
      <c r="E805">
        <f t="shared" si="50"/>
        <v>0.6992253726618447</v>
      </c>
      <c r="F805">
        <f t="shared" si="52"/>
        <v>0.0006992253726618447</v>
      </c>
      <c r="H805">
        <f>SUM($F$10:F805)</f>
        <v>0.7934290068802257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1.679448117511804</v>
      </c>
      <c r="D806">
        <f t="shared" si="51"/>
        <v>1.1726962286878002</v>
      </c>
      <c r="E806">
        <f t="shared" si="50"/>
        <v>0.6982628498373711</v>
      </c>
      <c r="F806">
        <f t="shared" si="52"/>
        <v>0.0006982628498373711</v>
      </c>
      <c r="H806">
        <f>SUM($F$10:F806)</f>
        <v>0.794127269730063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1.6757931063228277</v>
      </c>
      <c r="D807">
        <f t="shared" si="51"/>
        <v>1.168530613425883</v>
      </c>
      <c r="E807">
        <f t="shared" si="50"/>
        <v>0.6973000479695106</v>
      </c>
      <c r="F807">
        <f t="shared" si="52"/>
        <v>0.0006973000479695106</v>
      </c>
      <c r="H807">
        <f>SUM($F$10:F807)</f>
        <v>0.7948245697780325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1.6721255019640724</v>
      </c>
      <c r="D808">
        <f t="shared" si="51"/>
        <v>1.164362805289155</v>
      </c>
      <c r="E808">
        <f t="shared" si="50"/>
        <v>0.6963369698754662</v>
      </c>
      <c r="F808">
        <f t="shared" si="52"/>
        <v>0.0006963369698754663</v>
      </c>
      <c r="H808">
        <f>SUM($F$10:F808)</f>
        <v>0.795520906747908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1.6684452213879868</v>
      </c>
      <c r="D809">
        <f t="shared" si="51"/>
        <v>1.1601927906521272</v>
      </c>
      <c r="E809">
        <f t="shared" si="50"/>
        <v>0.6953736183720541</v>
      </c>
      <c r="F809">
        <f t="shared" si="52"/>
        <v>0.0006953736183720542</v>
      </c>
      <c r="H809">
        <f>SUM($F$10:F809)</f>
        <v>0.79621628036628</v>
      </c>
    </row>
    <row r="810" spans="1:8" ht="12.75">
      <c r="A810" s="3">
        <v>0.8</v>
      </c>
      <c r="B810">
        <f t="shared" si="53"/>
        <v>0.5999999999999999</v>
      </c>
      <c r="C810">
        <f>B810*Imp!$A$18</f>
        <v>1.6647521805243368</v>
      </c>
      <c r="D810">
        <f t="shared" si="51"/>
        <v>1.156020555477857</v>
      </c>
      <c r="E810">
        <f t="shared" si="50"/>
        <v>0.6944099962756933</v>
      </c>
      <c r="F810">
        <f t="shared" si="52"/>
        <v>0.0006944099962756933</v>
      </c>
      <c r="H810">
        <f>SUM($F$10:F810)</f>
        <v>0.7969106903625557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1.6610462942624389</v>
      </c>
      <c r="D811">
        <f t="shared" si="51"/>
        <v>1.1518460853104135</v>
      </c>
      <c r="E811">
        <f t="shared" si="50"/>
        <v>0.693446106402394</v>
      </c>
      <c r="F811">
        <f t="shared" si="52"/>
        <v>0.0006934461064023941</v>
      </c>
      <c r="H811">
        <f>SUM($F$10:F811)</f>
        <v>0.7976041364689581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1.657327476432991</v>
      </c>
      <c r="D812">
        <f t="shared" si="51"/>
        <v>1.1476693652671646</v>
      </c>
      <c r="E812">
        <f t="shared" si="50"/>
        <v>0.6924819515677456</v>
      </c>
      <c r="F812">
        <f t="shared" si="52"/>
        <v>0.0006924819515677456</v>
      </c>
      <c r="H812">
        <f>SUM($F$10:F812)</f>
        <v>0.7982966184205259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1.6535956397894953</v>
      </c>
      <c r="D813">
        <f t="shared" si="51"/>
        <v>1.1434903800308893</v>
      </c>
      <c r="E813">
        <f t="shared" si="50"/>
        <v>0.691517534586906</v>
      </c>
      <c r="F813">
        <f t="shared" si="52"/>
        <v>0.000691517534586906</v>
      </c>
      <c r="H813">
        <f>SUM($F$10:F813)</f>
        <v>0.7989881359551129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1.6498506959892563</v>
      </c>
      <c r="D814">
        <f t="shared" si="51"/>
        <v>1.1393091138417033</v>
      </c>
      <c r="E814">
        <f t="shared" si="50"/>
        <v>0.6905528582745905</v>
      </c>
      <c r="F814">
        <f t="shared" si="52"/>
        <v>0.0006905528582745905</v>
      </c>
      <c r="H814">
        <f>SUM($F$10:F814)</f>
        <v>0.7996786888133874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1.6460925555739434</v>
      </c>
      <c r="D815">
        <f t="shared" si="51"/>
        <v>1.1351255504887925</v>
      </c>
      <c r="E815">
        <f t="shared" si="50"/>
        <v>0.6895879254450599</v>
      </c>
      <c r="F815">
        <f t="shared" si="52"/>
        <v>0.0006895879254450599</v>
      </c>
      <c r="H815">
        <f>SUM($F$10:F815)</f>
        <v>0.8003682767388325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1.6423211279497072</v>
      </c>
      <c r="D816">
        <f t="shared" si="51"/>
        <v>1.1309396733019528</v>
      </c>
      <c r="E816">
        <f t="shared" si="50"/>
        <v>0.6886227389121097</v>
      </c>
      <c r="F816">
        <f t="shared" si="52"/>
        <v>0.0006886227389121097</v>
      </c>
      <c r="H816">
        <f>SUM($F$10:F816)</f>
        <v>0.8010568994777446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1.6385363213668345</v>
      </c>
      <c r="D817">
        <f t="shared" si="51"/>
        <v>1.1267514651429265</v>
      </c>
      <c r="E817">
        <f t="shared" si="50"/>
        <v>0.6876573014890587</v>
      </c>
      <c r="F817">
        <f t="shared" si="52"/>
        <v>0.0006876573014890587</v>
      </c>
      <c r="H817">
        <f>SUM($F$10:F817)</f>
        <v>0.8017445567792336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1.6347380428989344</v>
      </c>
      <c r="D818">
        <f t="shared" si="51"/>
        <v>1.122560908396535</v>
      </c>
      <c r="E818">
        <f t="shared" si="50"/>
        <v>0.6866916159887373</v>
      </c>
      <c r="F818">
        <f t="shared" si="52"/>
        <v>0.0006866916159887374</v>
      </c>
      <c r="H818">
        <f>SUM($F$10:F818)</f>
        <v>0.8024312483952224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1.6309261984216321</v>
      </c>
      <c r="D819">
        <f t="shared" si="51"/>
        <v>1.1183679849615942</v>
      </c>
      <c r="E819">
        <f t="shared" si="50"/>
        <v>0.6857256852234771</v>
      </c>
      <c r="F819">
        <f t="shared" si="52"/>
        <v>0.0006857256852234771</v>
      </c>
      <c r="H819">
        <f>SUM($F$10:F819)</f>
        <v>0.8031169740804459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1.6271006925907676</v>
      </c>
      <c r="D820">
        <f t="shared" si="51"/>
        <v>1.114172676241612</v>
      </c>
      <c r="E820">
        <f t="shared" si="50"/>
        <v>0.6847595120050985</v>
      </c>
      <c r="F820">
        <f t="shared" si="52"/>
        <v>0.0006847595120050985</v>
      </c>
      <c r="H820">
        <f>SUM($F$10:F820)</f>
        <v>0.803801733592451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1.6232614288200753</v>
      </c>
      <c r="D821">
        <f t="shared" si="51"/>
        <v>1.109974963135259</v>
      </c>
      <c r="E821">
        <f t="shared" si="50"/>
        <v>0.6837930991449007</v>
      </c>
      <c r="F821">
        <f t="shared" si="52"/>
        <v>0.0006837930991449008</v>
      </c>
      <c r="H821">
        <f>SUM($F$10:F821)</f>
        <v>0.8044855266915959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1.6194083092583382</v>
      </c>
      <c r="D822">
        <f t="shared" si="51"/>
        <v>1.1057748260266087</v>
      </c>
      <c r="E822">
        <f t="shared" si="50"/>
        <v>0.6828264494536496</v>
      </c>
      <c r="F822">
        <f t="shared" si="52"/>
        <v>0.0006828264494536496</v>
      </c>
      <c r="H822">
        <f>SUM($F$10:F822)</f>
        <v>0.8051683531410495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1.6155412347659917</v>
      </c>
      <c r="D823">
        <f t="shared" si="51"/>
        <v>1.1015722447751322</v>
      </c>
      <c r="E823">
        <f t="shared" si="50"/>
        <v>0.6818595657415658</v>
      </c>
      <c r="F823">
        <f t="shared" si="52"/>
        <v>0.0006818595657415658</v>
      </c>
      <c r="H823">
        <f>SUM($F$10:F823)</f>
        <v>0.805850212706791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1.6116601048911707</v>
      </c>
      <c r="D824">
        <f t="shared" si="51"/>
        <v>1.0973671987054536</v>
      </c>
      <c r="E824">
        <f t="shared" si="50"/>
        <v>0.6808924508183161</v>
      </c>
      <c r="F824">
        <f t="shared" si="52"/>
        <v>0.000680892450818316</v>
      </c>
      <c r="H824">
        <f>SUM($F$10:F824)</f>
        <v>0.8065311051576094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1.6077648178451764</v>
      </c>
      <c r="D825">
        <f t="shared" si="51"/>
        <v>1.0931596665968433</v>
      </c>
      <c r="E825">
        <f t="shared" si="50"/>
        <v>0.6799251074929988</v>
      </c>
      <c r="F825">
        <f t="shared" si="52"/>
        <v>0.0006799251074929988</v>
      </c>
      <c r="H825">
        <f>SUM($F$10:F825)</f>
        <v>0.8072110302651024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1.6038552704773477</v>
      </c>
      <c r="D826">
        <f t="shared" si="51"/>
        <v>1.088949626672454</v>
      </c>
      <c r="E826">
        <f t="shared" si="50"/>
        <v>0.6789575385741353</v>
      </c>
      <c r="F826">
        <f t="shared" si="52"/>
        <v>0.0006789575385741354</v>
      </c>
      <c r="H826">
        <f>SUM($F$10:F826)</f>
        <v>0.8078899878036766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1.5999313582493213</v>
      </c>
      <c r="D827">
        <f t="shared" si="51"/>
        <v>1.0847370565882841</v>
      </c>
      <c r="E827">
        <f t="shared" si="50"/>
        <v>0.6779897468696572</v>
      </c>
      <c r="F827">
        <f t="shared" si="52"/>
        <v>0.0006779897468696572</v>
      </c>
      <c r="H827">
        <f>SUM($F$10:F827)</f>
        <v>0.8085679775505462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1.5959929752086595</v>
      </c>
      <c r="D828">
        <f t="shared" si="51"/>
        <v>1.080521933421862</v>
      </c>
      <c r="E828">
        <f t="shared" si="50"/>
        <v>0.6770217351868952</v>
      </c>
      <c r="F828">
        <f t="shared" si="52"/>
        <v>0.0006770217351868953</v>
      </c>
      <c r="H828">
        <f>SUM($F$10:F828)</f>
        <v>0.8092449992857331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1.5920400139618283</v>
      </c>
      <c r="D829">
        <f t="shared" si="51"/>
        <v>1.076304233660646</v>
      </c>
      <c r="E829">
        <f t="shared" si="50"/>
        <v>0.676053506332569</v>
      </c>
      <c r="F829">
        <f t="shared" si="52"/>
        <v>0.000676053506332569</v>
      </c>
      <c r="H829">
        <f>SUM($F$10:F829)</f>
        <v>0.8099210527920657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1.5880723656465054</v>
      </c>
      <c r="D830">
        <f t="shared" si="51"/>
        <v>1.0720839331901255</v>
      </c>
      <c r="E830">
        <f aca="true" t="shared" si="54" ref="E830:E893">D830/C830</f>
        <v>0.6750850631127753</v>
      </c>
      <c r="F830">
        <f t="shared" si="52"/>
        <v>0.0006750850631127753</v>
      </c>
      <c r="H830">
        <f>SUM($F$10:F830)</f>
        <v>0.8105961378551785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1.584089919903197</v>
      </c>
      <c r="D831">
        <f t="shared" si="51"/>
        <v>1.0678610072816146</v>
      </c>
      <c r="E831">
        <f t="shared" si="54"/>
        <v>0.6741164083329758</v>
      </c>
      <c r="F831">
        <f t="shared" si="52"/>
        <v>0.0006741164083329758</v>
      </c>
      <c r="H831">
        <f>SUM($F$10:F831)</f>
        <v>0.8112702542635114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1.5800925648461432</v>
      </c>
      <c r="D832">
        <f t="shared" si="51"/>
        <v>1.0636354305797369</v>
      </c>
      <c r="E832">
        <f t="shared" si="54"/>
        <v>0.6731475447979879</v>
      </c>
      <c r="F832">
        <f t="shared" si="52"/>
        <v>0.0006731475447979879</v>
      </c>
      <c r="H832">
        <f>SUM($F$10:F832)</f>
        <v>0.8119434018083094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1.5760801870334926</v>
      </c>
      <c r="D833">
        <f t="shared" si="51"/>
        <v>1.0594071770895808</v>
      </c>
      <c r="E833">
        <f t="shared" si="54"/>
        <v>0.6721784753119721</v>
      </c>
      <c r="F833">
        <f t="shared" si="52"/>
        <v>0.000672178475311972</v>
      </c>
      <c r="H833">
        <f>SUM($F$10:F833)</f>
        <v>0.8126155802836214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1.5720526714367162</v>
      </c>
      <c r="D834">
        <f t="shared" si="51"/>
        <v>1.05517622016352</v>
      </c>
      <c r="E834">
        <f t="shared" si="54"/>
        <v>0.671209202678421</v>
      </c>
      <c r="F834">
        <f t="shared" si="52"/>
        <v>0.000671209202678421</v>
      </c>
      <c r="H834">
        <f>SUM($F$10:F834)</f>
        <v>0.8132867894862997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1.568009901409242</v>
      </c>
      <c r="D835">
        <f t="shared" si="51"/>
        <v>1.0509425324876867</v>
      </c>
      <c r="E835">
        <f t="shared" si="54"/>
        <v>0.6702397297001484</v>
      </c>
      <c r="F835">
        <f t="shared" si="52"/>
        <v>0.0006702397297001485</v>
      </c>
      <c r="H835">
        <f>SUM($F$10:F835)</f>
        <v>0.8139570292159999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1.5639517586542893</v>
      </c>
      <c r="D836">
        <f t="shared" si="51"/>
        <v>1.0467060860680923</v>
      </c>
      <c r="E836">
        <f t="shared" si="54"/>
        <v>0.6692700591792782</v>
      </c>
      <c r="F836">
        <f t="shared" si="52"/>
        <v>0.0006692700591792781</v>
      </c>
      <c r="H836">
        <f>SUM($F$10:F836)</f>
        <v>0.8146262992751792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1.5598781231918686</v>
      </c>
      <c r="D837">
        <f t="shared" si="51"/>
        <v>1.0424668522163754</v>
      </c>
      <c r="E837">
        <f t="shared" si="54"/>
        <v>0.668300193917233</v>
      </c>
      <c r="F837">
        <f t="shared" si="52"/>
        <v>0.0006683001939172331</v>
      </c>
      <c r="H837">
        <f>SUM($F$10:F837)</f>
        <v>0.8152945994690964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1.5557888733249279</v>
      </c>
      <c r="D838">
        <f t="shared" si="51"/>
        <v>1.0382248015351692</v>
      </c>
      <c r="E838">
        <f t="shared" si="54"/>
        <v>0.6673301367147231</v>
      </c>
      <c r="F838">
        <f t="shared" si="52"/>
        <v>0.0006673301367147231</v>
      </c>
      <c r="H838">
        <f>SUM($F$10:F838)</f>
        <v>0.8159619296058112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1.5516838856046131</v>
      </c>
      <c r="D839">
        <f t="shared" si="51"/>
        <v>1.033979903903078</v>
      </c>
      <c r="E839">
        <f t="shared" si="54"/>
        <v>0.666359890371735</v>
      </c>
      <c r="F839">
        <f t="shared" si="52"/>
        <v>0.000666359890371735</v>
      </c>
      <c r="H839">
        <f>SUM($F$10:F839)</f>
        <v>0.8166282894961829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1.5475630347946185</v>
      </c>
      <c r="D840">
        <f t="shared" si="51"/>
        <v>1.0297321284592458</v>
      </c>
      <c r="E840">
        <f t="shared" si="54"/>
        <v>0.6653894576875212</v>
      </c>
      <c r="F840">
        <f t="shared" si="52"/>
        <v>0.0006653894576875212</v>
      </c>
      <c r="H840">
        <f>SUM($F$10:F840)</f>
        <v>0.8172936789538705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1.5434261938345963</v>
      </c>
      <c r="D841">
        <f t="shared" si="51"/>
        <v>1.0254814435875068</v>
      </c>
      <c r="E841">
        <f t="shared" si="54"/>
        <v>0.6644188414605876</v>
      </c>
      <c r="F841">
        <f t="shared" si="52"/>
        <v>0.0006644188414605876</v>
      </c>
      <c r="H841">
        <f>SUM($F$10:F841)</f>
        <v>0.8179580977953311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1.5392732338025914</v>
      </c>
      <c r="D842">
        <f aca="true" t="shared" si="55" ref="D842:D905">BESSELI(C842,1)</f>
        <v>1.0212278169001012</v>
      </c>
      <c r="E842">
        <f t="shared" si="54"/>
        <v>0.6634480444886834</v>
      </c>
      <c r="F842">
        <f t="shared" si="52"/>
        <v>0.0006634480444886834</v>
      </c>
      <c r="H842">
        <f>SUM($F$10:F842)</f>
        <v>0.8186215458398198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1.535104023876475</v>
      </c>
      <c r="D843">
        <f t="shared" si="55"/>
        <v>1.0169712152209454</v>
      </c>
      <c r="E843">
        <f t="shared" si="54"/>
        <v>0.6624770695687903</v>
      </c>
      <c r="F843">
        <f t="shared" si="52"/>
        <v>0.0006624770695687903</v>
      </c>
      <c r="H843">
        <f>SUM($F$10:F843)</f>
        <v>0.8192840229093886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1.5309184312943396</v>
      </c>
      <c r="D844">
        <f t="shared" si="55"/>
        <v>1.0127116045684352</v>
      </c>
      <c r="E844">
        <f t="shared" si="54"/>
        <v>0.6615059194971099</v>
      </c>
      <c r="F844">
        <f aca="true" t="shared" si="56" ref="F844:F907">E844*$A$11</f>
        <v>0.0006615059194971099</v>
      </c>
      <c r="H844">
        <f>SUM($F$10:F844)</f>
        <v>0.8199455288288857</v>
      </c>
    </row>
    <row r="845" spans="1:8" ht="12.75">
      <c r="A845" s="3">
        <v>0.835</v>
      </c>
      <c r="B845">
        <f t="shared" si="53"/>
        <v>0.55024994320763</v>
      </c>
      <c r="C845">
        <f>B845*Imp!$A$18</f>
        <v>1.5267163213138246</v>
      </c>
      <c r="D845">
        <f t="shared" si="55"/>
        <v>1.008448950137776</v>
      </c>
      <c r="E845">
        <f t="shared" si="54"/>
        <v>0.6605345970690544</v>
      </c>
      <c r="F845">
        <f t="shared" si="56"/>
        <v>0.0006605345970690544</v>
      </c>
      <c r="H845">
        <f>SUM($F$10:F845)</f>
        <v>0.8206060634259548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1.5224975571703332</v>
      </c>
      <c r="D846">
        <f t="shared" si="55"/>
        <v>1.0041832162828137</v>
      </c>
      <c r="E846">
        <f t="shared" si="54"/>
        <v>0.6595631050792341</v>
      </c>
      <c r="F846">
        <f t="shared" si="56"/>
        <v>0.0006595631050792341</v>
      </c>
      <c r="H846">
        <f>SUM($F$10:F846)</f>
        <v>0.821265626531034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1.518262000034107</v>
      </c>
      <c r="D847">
        <f t="shared" si="55"/>
        <v>0.9999143664973552</v>
      </c>
      <c r="E847">
        <f t="shared" si="54"/>
        <v>0.658591446321447</v>
      </c>
      <c r="F847">
        <f t="shared" si="56"/>
        <v>0.000658591446321447</v>
      </c>
      <c r="H847">
        <f>SUM($F$10:F847)</f>
        <v>0.8219242179773554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1.5140095089661156</v>
      </c>
      <c r="D848">
        <f t="shared" si="55"/>
        <v>0.99564236339596</v>
      </c>
      <c r="E848">
        <f t="shared" si="54"/>
        <v>0.6576196235886673</v>
      </c>
      <c r="F848">
        <f t="shared" si="56"/>
        <v>0.0006576196235886674</v>
      </c>
      <c r="H848">
        <f>SUM($F$10:F848)</f>
        <v>0.822581837600944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1.5097399408727294</v>
      </c>
      <c r="D849">
        <f t="shared" si="55"/>
        <v>0.9913671686941858</v>
      </c>
      <c r="E849">
        <f t="shared" si="54"/>
        <v>0.6566476396730354</v>
      </c>
      <c r="F849">
        <f t="shared" si="56"/>
        <v>0.0006566476396730355</v>
      </c>
      <c r="H849">
        <f>SUM($F$10:F849)</f>
        <v>0.823238485240617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1.5054531504591178</v>
      </c>
      <c r="D850">
        <f t="shared" si="55"/>
        <v>0.9870887431882598</v>
      </c>
      <c r="E850">
        <f t="shared" si="54"/>
        <v>0.6556754973658446</v>
      </c>
      <c r="F850">
        <f t="shared" si="56"/>
        <v>0.0006556754973658447</v>
      </c>
      <c r="H850">
        <f>SUM($F$10:F850)</f>
        <v>0.8238941607379829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1.5011489901813522</v>
      </c>
      <c r="D851">
        <f t="shared" si="55"/>
        <v>0.9828070467341756</v>
      </c>
      <c r="E851">
        <f t="shared" si="54"/>
        <v>0.6547031994575327</v>
      </c>
      <c r="F851">
        <f t="shared" si="56"/>
        <v>0.0006547031994575327</v>
      </c>
      <c r="H851">
        <f>SUM($F$10:F851)</f>
        <v>0.8245488639374404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1.4968273101971459</v>
      </c>
      <c r="D852">
        <f t="shared" si="55"/>
        <v>0.9785220382261711</v>
      </c>
      <c r="E852">
        <f t="shared" si="54"/>
        <v>0.6537307487376689</v>
      </c>
      <c r="F852">
        <f t="shared" si="56"/>
        <v>0.0006537307487376689</v>
      </c>
      <c r="H852">
        <f>SUM($F$10:F852)</f>
        <v>0.8252025946861781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1.492487958315199</v>
      </c>
      <c r="D853">
        <f t="shared" si="55"/>
        <v>0.9742336755745843</v>
      </c>
      <c r="E853">
        <f t="shared" si="54"/>
        <v>0.6527581479949438</v>
      </c>
      <c r="F853">
        <f t="shared" si="56"/>
        <v>0.0006527581479949438</v>
      </c>
      <c r="H853">
        <f>SUM($F$10:F853)</f>
        <v>0.825855352834173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1.4881307799430934</v>
      </c>
      <c r="D854">
        <f t="shared" si="55"/>
        <v>0.9699419156830548</v>
      </c>
      <c r="E854">
        <f t="shared" si="54"/>
        <v>0.6517854000171582</v>
      </c>
      <c r="F854">
        <f t="shared" si="56"/>
        <v>0.0006517854000171583</v>
      </c>
      <c r="H854">
        <f>SUM($F$10:F854)</f>
        <v>0.8265071382341902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1.4837556180336862</v>
      </c>
      <c r="D855">
        <f t="shared" si="55"/>
        <v>0.9656467144250512</v>
      </c>
      <c r="E855">
        <f t="shared" si="54"/>
        <v>0.6508125075912116</v>
      </c>
      <c r="F855">
        <f t="shared" si="56"/>
        <v>0.0006508125075912115</v>
      </c>
      <c r="H855">
        <f>SUM($F$10:F855)</f>
        <v>0.8271579507417814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1.479362313029953</v>
      </c>
      <c r="D856">
        <f t="shared" si="55"/>
        <v>0.9613480266197005</v>
      </c>
      <c r="E856">
        <f t="shared" si="54"/>
        <v>0.6498394735030917</v>
      </c>
      <c r="F856">
        <f t="shared" si="56"/>
        <v>0.0006498394735030917</v>
      </c>
      <c r="H856">
        <f>SUM($F$10:F856)</f>
        <v>0.8278077902152845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1.4749507028082183</v>
      </c>
      <c r="D857">
        <f t="shared" si="55"/>
        <v>0.9570458060068897</v>
      </c>
      <c r="E857">
        <f t="shared" si="54"/>
        <v>0.6488663005378631</v>
      </c>
      <c r="F857">
        <f t="shared" si="56"/>
        <v>0.0006488663005378632</v>
      </c>
      <c r="H857">
        <f>SUM($F$10:F857)</f>
        <v>0.8284566565158223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1.470520622619724</v>
      </c>
      <c r="D858">
        <f t="shared" si="55"/>
        <v>0.9527400052216201</v>
      </c>
      <c r="E858">
        <f t="shared" si="54"/>
        <v>0.6478929914796565</v>
      </c>
      <c r="F858">
        <f t="shared" si="56"/>
        <v>0.0006478929914796566</v>
      </c>
      <c r="H858">
        <f>SUM($F$10:F858)</f>
        <v>0.829104549507302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1.4660719050304678</v>
      </c>
      <c r="D859">
        <f t="shared" si="55"/>
        <v>0.9484305757675793</v>
      </c>
      <c r="E859">
        <f t="shared" si="54"/>
        <v>0.6469195491116577</v>
      </c>
      <c r="F859">
        <f t="shared" si="56"/>
        <v>0.0006469195491116578</v>
      </c>
      <c r="H859">
        <f>SUM($F$10:F859)</f>
        <v>0.8297514690564136</v>
      </c>
    </row>
    <row r="860" spans="1:8" ht="12.75">
      <c r="A860" s="3">
        <v>0.85</v>
      </c>
      <c r="B860">
        <f t="shared" si="57"/>
        <v>0.526782687642637</v>
      </c>
      <c r="C860">
        <f>B860*Imp!$A$18</f>
        <v>1.4616043798592515</v>
      </c>
      <c r="D860">
        <f t="shared" si="55"/>
        <v>0.9441174679899056</v>
      </c>
      <c r="E860">
        <f t="shared" si="54"/>
        <v>0.6459459762160958</v>
      </c>
      <c r="F860">
        <f t="shared" si="56"/>
        <v>0.0006459459762160959</v>
      </c>
      <c r="H860">
        <f>SUM($F$10:F860)</f>
        <v>0.8303974150326298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1.4571178741138782</v>
      </c>
      <c r="D861">
        <f t="shared" si="55"/>
        <v>0.9398006310471179</v>
      </c>
      <c r="E861">
        <f t="shared" si="54"/>
        <v>0.6449722755742338</v>
      </c>
      <c r="F861">
        <f t="shared" si="56"/>
        <v>0.0006449722755742337</v>
      </c>
      <c r="H861">
        <f>SUM($F$10:F861)</f>
        <v>0.831042387308204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1.4526122119254223</v>
      </c>
      <c r="D862">
        <f t="shared" si="55"/>
        <v>0.9354800128821716</v>
      </c>
      <c r="E862">
        <f t="shared" si="54"/>
        <v>0.6439984499663559</v>
      </c>
      <c r="F862">
        <f t="shared" si="56"/>
        <v>0.000643998449966356</v>
      </c>
      <c r="H862">
        <f>SUM($F$10:F862)</f>
        <v>0.8316863857581703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1.4480872144805053</v>
      </c>
      <c r="D863">
        <f t="shared" si="55"/>
        <v>0.9311555601926148</v>
      </c>
      <c r="E863">
        <f t="shared" si="54"/>
        <v>0.6430245021717581</v>
      </c>
      <c r="F863">
        <f t="shared" si="56"/>
        <v>0.0006430245021717581</v>
      </c>
      <c r="H863">
        <f>SUM($F$10:F863)</f>
        <v>0.8323294102603421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1.4435426999515004</v>
      </c>
      <c r="D864">
        <f t="shared" si="55"/>
        <v>0.926827218399804</v>
      </c>
      <c r="E864">
        <f t="shared" si="54"/>
        <v>0.6420504349687357</v>
      </c>
      <c r="F864">
        <f t="shared" si="56"/>
        <v>0.0006420504349687357</v>
      </c>
      <c r="H864">
        <f>SUM($F$10:F864)</f>
        <v>0.8329714606953109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1.4389784834245944</v>
      </c>
      <c r="D865">
        <f t="shared" si="55"/>
        <v>0.9224949316171531</v>
      </c>
      <c r="E865">
        <f t="shared" si="54"/>
        <v>0.6410762511345736</v>
      </c>
      <c r="F865">
        <f t="shared" si="56"/>
        <v>0.0006410762511345736</v>
      </c>
      <c r="H865">
        <f>SUM($F$10:F865)</f>
        <v>0.8336125369464454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1.434394376825614</v>
      </c>
      <c r="D866">
        <f t="shared" si="55"/>
        <v>0.9181586426173654</v>
      </c>
      <c r="E866">
        <f t="shared" si="54"/>
        <v>0.6401019534455343</v>
      </c>
      <c r="F866">
        <f t="shared" si="56"/>
        <v>0.0006401019534455343</v>
      </c>
      <c r="H866">
        <f>SUM($F$10:F866)</f>
        <v>0.834252638899891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1.429790188843544</v>
      </c>
      <c r="D867">
        <f t="shared" si="55"/>
        <v>0.9138182927986218</v>
      </c>
      <c r="E867">
        <f t="shared" si="54"/>
        <v>0.6391275446768485</v>
      </c>
      <c r="F867">
        <f t="shared" si="56"/>
        <v>0.0006391275446768485</v>
      </c>
      <c r="H867">
        <f>SUM($F$10:F867)</f>
        <v>0.8348917664445679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1.4251657248516376</v>
      </c>
      <c r="D868">
        <f t="shared" si="55"/>
        <v>0.9094738221496723</v>
      </c>
      <c r="E868">
        <f t="shared" si="54"/>
        <v>0.6381530276027023</v>
      </c>
      <c r="F868">
        <f t="shared" si="56"/>
        <v>0.0006381530276027024</v>
      </c>
      <c r="H868">
        <f>SUM($F$10:F868)</f>
        <v>0.8355299194721706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1.4205207868260314</v>
      </c>
      <c r="D869">
        <f t="shared" si="55"/>
        <v>0.9051251692137966</v>
      </c>
      <c r="E869">
        <f t="shared" si="54"/>
        <v>0.6371784049962274</v>
      </c>
      <c r="F869">
        <f t="shared" si="56"/>
        <v>0.0006371784049962274</v>
      </c>
      <c r="H869">
        <f>SUM($F$10:F869)</f>
        <v>0.8361670978771668</v>
      </c>
    </row>
    <row r="870" spans="1:8" ht="12.75">
      <c r="A870" s="3">
        <v>0.86</v>
      </c>
      <c r="B870">
        <f t="shared" si="57"/>
        <v>0.510294032886923</v>
      </c>
      <c r="C870">
        <f>B870*Imp!$A$18</f>
        <v>1.4158551732617715</v>
      </c>
      <c r="D870">
        <f t="shared" si="55"/>
        <v>0.9007722710515881</v>
      </c>
      <c r="E870">
        <f t="shared" si="54"/>
        <v>0.63620367962949</v>
      </c>
      <c r="F870">
        <f t="shared" si="56"/>
        <v>0.00063620367962949</v>
      </c>
      <c r="H870">
        <f>SUM($F$10:F870)</f>
        <v>0.8368033015567963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1.411168679086137</v>
      </c>
      <c r="D871">
        <f t="shared" si="55"/>
        <v>0.8964150632025069</v>
      </c>
      <c r="E871">
        <f t="shared" si="54"/>
        <v>0.6352288542734799</v>
      </c>
      <c r="F871">
        <f t="shared" si="56"/>
        <v>0.0006352288542734799</v>
      </c>
      <c r="H871">
        <f>SUM($F$10:F871)</f>
        <v>0.8374385304110697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1.4064610955691683</v>
      </c>
      <c r="D872">
        <f t="shared" si="55"/>
        <v>0.8920534796451612</v>
      </c>
      <c r="E872">
        <f t="shared" si="54"/>
        <v>0.6342539316980993</v>
      </c>
      <c r="F872">
        <f t="shared" si="56"/>
        <v>0.0006342539316980993</v>
      </c>
      <c r="H872">
        <f>SUM($F$10:F872)</f>
        <v>0.8380727843427679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1.401732210231275</v>
      </c>
      <c r="D873">
        <f t="shared" si="55"/>
        <v>0.8876874527562593</v>
      </c>
      <c r="E873">
        <f t="shared" si="54"/>
        <v>0.6332789146721525</v>
      </c>
      <c r="F873">
        <f t="shared" si="56"/>
        <v>0.0006332789146721525</v>
      </c>
      <c r="H873">
        <f>SUM($F$10:F873)</f>
        <v>0.83870606325744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1.396981806747821</v>
      </c>
      <c r="D874">
        <f t="shared" si="55"/>
        <v>0.8833169132681823</v>
      </c>
      <c r="E874">
        <f t="shared" si="54"/>
        <v>0.6323038059633342</v>
      </c>
      <c r="F874">
        <f t="shared" si="56"/>
        <v>0.0006323038059633342</v>
      </c>
      <c r="H874">
        <f>SUM($F$10:F874)</f>
        <v>0.8393383670634034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1.3922096648505475</v>
      </c>
      <c r="D875">
        <f t="shared" si="55"/>
        <v>0.878941790225115</v>
      </c>
      <c r="E875">
        <f t="shared" si="54"/>
        <v>0.6313286083382194</v>
      </c>
      <c r="F875">
        <f t="shared" si="56"/>
        <v>0.0006313286083382193</v>
      </c>
      <c r="H875">
        <f>SUM($F$10:F875)</f>
        <v>0.8399696956717416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1.3874155602257254</v>
      </c>
      <c r="D876">
        <f t="shared" si="55"/>
        <v>0.8745620109376856</v>
      </c>
      <c r="E876">
        <f t="shared" si="54"/>
        <v>0.6303533245622521</v>
      </c>
      <c r="F876">
        <f t="shared" si="56"/>
        <v>0.0006303533245622521</v>
      </c>
      <c r="H876">
        <f>SUM($F$10:F876)</f>
        <v>0.8406000489963039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1.3825992644088778</v>
      </c>
      <c r="D877">
        <f t="shared" si="55"/>
        <v>0.8701775009360352</v>
      </c>
      <c r="E877">
        <f t="shared" si="54"/>
        <v>0.6293779573997347</v>
      </c>
      <c r="F877">
        <f t="shared" si="56"/>
        <v>0.0006293779573997347</v>
      </c>
      <c r="H877">
        <f>SUM($F$10:F877)</f>
        <v>0.8412294269537036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1.3777605446759593</v>
      </c>
      <c r="D878">
        <f t="shared" si="55"/>
        <v>0.865788183921272</v>
      </c>
      <c r="E878">
        <f t="shared" si="54"/>
        <v>0.6284025096138168</v>
      </c>
      <c r="F878">
        <f t="shared" si="56"/>
        <v>0.0006284025096138169</v>
      </c>
      <c r="H878">
        <f>SUM($F$10:F878)</f>
        <v>0.8418578294633174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1.372899163930819</v>
      </c>
      <c r="D879">
        <f t="shared" si="55"/>
        <v>0.8613939817152223</v>
      </c>
      <c r="E879">
        <f t="shared" si="54"/>
        <v>0.6274269839664848</v>
      </c>
      <c r="F879">
        <f t="shared" si="56"/>
        <v>0.0006274269839664848</v>
      </c>
      <c r="H879">
        <f>SUM($F$10:F879)</f>
        <v>0.8424852564472839</v>
      </c>
    </row>
    <row r="880" spans="1:8" ht="12.75">
      <c r="A880" s="3">
        <v>0.87</v>
      </c>
      <c r="B880">
        <f t="shared" si="57"/>
        <v>0.493051721424842</v>
      </c>
      <c r="C880">
        <f>B880*Imp!$A$18</f>
        <v>1.3680148805888064</v>
      </c>
      <c r="D880">
        <f t="shared" si="55"/>
        <v>0.8569948142084182</v>
      </c>
      <c r="E880">
        <f t="shared" si="54"/>
        <v>0.6264513832185507</v>
      </c>
      <c r="F880">
        <f t="shared" si="56"/>
        <v>0.0006264513832185506</v>
      </c>
      <c r="H880">
        <f>SUM($F$10:F880)</f>
        <v>0.8431117078305025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1.3631074484563532</v>
      </c>
      <c r="D881">
        <f t="shared" si="55"/>
        <v>0.8525905993062408</v>
      </c>
      <c r="E881">
        <f t="shared" si="54"/>
        <v>0.6254757101296412</v>
      </c>
      <c r="F881">
        <f t="shared" si="56"/>
        <v>0.0006254757101296412</v>
      </c>
      <c r="H881">
        <f>SUM($F$10:F881)</f>
        <v>0.8437371835406321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1.3581766166063576</v>
      </c>
      <c r="D882">
        <f t="shared" si="55"/>
        <v>0.8481812528731418</v>
      </c>
      <c r="E882">
        <f t="shared" si="54"/>
        <v>0.6244999674581877</v>
      </c>
      <c r="F882">
        <f t="shared" si="56"/>
        <v>0.0006244999674581877</v>
      </c>
      <c r="H882">
        <f>SUM($F$10:F882)</f>
        <v>0.8443616835080903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1.3532221292491913</v>
      </c>
      <c r="D883">
        <f t="shared" si="55"/>
        <v>0.8437666886748543</v>
      </c>
      <c r="E883">
        <f t="shared" si="54"/>
        <v>0.6235241579614144</v>
      </c>
      <c r="F883">
        <f t="shared" si="56"/>
        <v>0.0006235241579614143</v>
      </c>
      <c r="H883">
        <f>SUM($F$10:F883)</f>
        <v>0.8449852076660517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1.3482437255991424</v>
      </c>
      <c r="D884">
        <f t="shared" si="55"/>
        <v>0.8393468183185114</v>
      </c>
      <c r="E884">
        <f t="shared" si="54"/>
        <v>0.6225482843953279</v>
      </c>
      <c r="F884">
        <f t="shared" si="56"/>
        <v>0.0006225482843953279</v>
      </c>
      <c r="H884">
        <f>SUM($F$10:F884)</f>
        <v>0.845607755950447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1.343241139736092</v>
      </c>
      <c r="D885">
        <f t="shared" si="55"/>
        <v>0.8349215511905759</v>
      </c>
      <c r="E885">
        <f t="shared" si="54"/>
        <v>0.6215723495147073</v>
      </c>
      <c r="F885">
        <f t="shared" si="56"/>
        <v>0.0006215723495147074</v>
      </c>
      <c r="H885">
        <f>SUM($F$10:F885)</f>
        <v>0.8462293282999617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1.338214100462215</v>
      </c>
      <c r="D886">
        <f t="shared" si="55"/>
        <v>0.8304907943924812</v>
      </c>
      <c r="E886">
        <f t="shared" si="54"/>
        <v>0.6205963560730919</v>
      </c>
      <c r="F886">
        <f t="shared" si="56"/>
        <v>0.000620596356073092</v>
      </c>
      <c r="H886">
        <f>SUM($F$10:F886)</f>
        <v>0.8468499246560348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1.3331623311534846</v>
      </c>
      <c r="D887">
        <f t="shared" si="55"/>
        <v>0.8260544526738832</v>
      </c>
      <c r="E887">
        <f t="shared" si="54"/>
        <v>0.6196203068227714</v>
      </c>
      <c r="F887">
        <f t="shared" si="56"/>
        <v>0.0006196203068227714</v>
      </c>
      <c r="H887">
        <f>SUM($F$10:F887)</f>
        <v>0.8474695449628575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1.328085549605751</v>
      </c>
      <c r="D888">
        <f t="shared" si="55"/>
        <v>0.8216124283634174</v>
      </c>
      <c r="E888">
        <f t="shared" si="54"/>
        <v>0.6186442045147749</v>
      </c>
      <c r="F888">
        <f t="shared" si="56"/>
        <v>0.0006186442045147749</v>
      </c>
      <c r="H888">
        <f>SUM($F$10:F888)</f>
        <v>0.8480881891673723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1.3229834678751455</v>
      </c>
      <c r="D889">
        <f t="shared" si="55"/>
        <v>0.8171646212968396</v>
      </c>
      <c r="E889">
        <f t="shared" si="54"/>
        <v>0.6176680518988603</v>
      </c>
      <c r="F889">
        <f t="shared" si="56"/>
        <v>0.0006176680518988604</v>
      </c>
      <c r="H889">
        <f>SUM($F$10:F889)</f>
        <v>0.8487058572192712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1.3178557921125522</v>
      </c>
      <c r="D890">
        <f t="shared" si="55"/>
        <v>0.8127109287424343</v>
      </c>
      <c r="E890">
        <f t="shared" si="54"/>
        <v>0.6166918517235035</v>
      </c>
      <c r="F890">
        <f t="shared" si="56"/>
        <v>0.0006166918517235035</v>
      </c>
      <c r="H890">
        <f>SUM($F$10:F890)</f>
        <v>0.8493225490709947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1.3127022223918785</v>
      </c>
      <c r="D891">
        <f t="shared" si="55"/>
        <v>0.8082512453235629</v>
      </c>
      <c r="E891">
        <f t="shared" si="54"/>
        <v>0.6157156067358871</v>
      </c>
      <c r="F891">
        <f t="shared" si="56"/>
        <v>0.0006157156067358871</v>
      </c>
      <c r="H891">
        <f>SUM($F$10:F891)</f>
        <v>0.8499382646777306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1.3075224525318372</v>
      </c>
      <c r="D892">
        <f t="shared" si="55"/>
        <v>0.8037854629382191</v>
      </c>
      <c r="E892">
        <f t="shared" si="54"/>
        <v>0.6147393196818909</v>
      </c>
      <c r="F892">
        <f t="shared" si="56"/>
        <v>0.0006147393196818909</v>
      </c>
      <c r="H892">
        <f>SUM($F$10:F892)</f>
        <v>0.8505530039974125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1.3023161699109336</v>
      </c>
      <c r="D893">
        <f t="shared" si="55"/>
        <v>0.799313470675444</v>
      </c>
      <c r="E893">
        <f t="shared" si="54"/>
        <v>0.61376299330608</v>
      </c>
      <c r="F893">
        <f t="shared" si="56"/>
        <v>0.00061376299330608</v>
      </c>
      <c r="H893">
        <f>SUM($F$10:F893)</f>
        <v>0.8511667669907186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1.2970830552753418</v>
      </c>
      <c r="D894">
        <f t="shared" si="55"/>
        <v>0.7948351547284578</v>
      </c>
      <c r="E894">
        <f aca="true" t="shared" si="58" ref="E894:E957">D894/C894</f>
        <v>0.6127866303516948</v>
      </c>
      <c r="F894">
        <f t="shared" si="56"/>
        <v>0.0006127866303516948</v>
      </c>
      <c r="H894">
        <f>SUM($F$10:F894)</f>
        <v>0.8517795536210703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1.2918227825393336</v>
      </c>
      <c r="D895">
        <f t="shared" si="55"/>
        <v>0.7903503983043453</v>
      </c>
      <c r="E895">
        <f t="shared" si="58"/>
        <v>0.6118102335606398</v>
      </c>
      <c r="F895">
        <f t="shared" si="56"/>
        <v>0.0006118102335606398</v>
      </c>
      <c r="H895">
        <f>SUM($F$10:F895)</f>
        <v>0.8523913638546309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1.2865350185778999</v>
      </c>
      <c r="D896">
        <f t="shared" si="55"/>
        <v>0.7858590815301314</v>
      </c>
      <c r="E896">
        <f t="shared" si="58"/>
        <v>0.6108338056734735</v>
      </c>
      <c r="F896">
        <f t="shared" si="56"/>
        <v>0.0006108338056734734</v>
      </c>
      <c r="H896">
        <f>SUM($F$10:F896)</f>
        <v>0.8530021976603044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1.2812194230111897</v>
      </c>
      <c r="D897">
        <f t="shared" si="55"/>
        <v>0.7813610813550659</v>
      </c>
      <c r="E897">
        <f t="shared" si="58"/>
        <v>0.6098573494293973</v>
      </c>
      <c r="F897">
        <f t="shared" si="56"/>
        <v>0.0006098573494293973</v>
      </c>
      <c r="H897">
        <f>SUM($F$10:F897)</f>
        <v>0.8536120550097338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1.2758756479803723</v>
      </c>
      <c r="D898">
        <f t="shared" si="55"/>
        <v>0.776856271448934</v>
      </c>
      <c r="E898">
        <f t="shared" si="58"/>
        <v>0.6088808675662449</v>
      </c>
      <c r="F898">
        <f t="shared" si="56"/>
        <v>0.000608880867566245</v>
      </c>
      <c r="H898">
        <f>SUM($F$10:F898)</f>
        <v>0.8542209358773001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1.2705033379144905</v>
      </c>
      <c r="D899">
        <f t="shared" si="55"/>
        <v>0.7723445220961912</v>
      </c>
      <c r="E899">
        <f t="shared" si="58"/>
        <v>0.607904362820472</v>
      </c>
      <c r="F899">
        <f t="shared" si="56"/>
        <v>0.0006079043628204721</v>
      </c>
      <c r="H899">
        <f>SUM($F$10:F899)</f>
        <v>0.8548288402401205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1.2651021292878726</v>
      </c>
      <c r="D900">
        <f t="shared" si="55"/>
        <v>0.7678257000857162</v>
      </c>
      <c r="E900">
        <f t="shared" si="58"/>
        <v>0.6069278379271451</v>
      </c>
      <c r="F900">
        <f t="shared" si="56"/>
        <v>0.0006069278379271451</v>
      </c>
      <c r="H900">
        <f>SUM($F$10:F900)</f>
        <v>0.8554357680780477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1.2596716503676166</v>
      </c>
      <c r="D901">
        <f t="shared" si="55"/>
        <v>0.7632996685959542</v>
      </c>
      <c r="E901">
        <f t="shared" si="58"/>
        <v>0.6059512956199311</v>
      </c>
      <c r="F901">
        <f t="shared" si="56"/>
        <v>0.0006059512956199311</v>
      </c>
      <c r="H901">
        <f>SUM($F$10:F901)</f>
        <v>0.8560417193736676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1.2542115209506568</v>
      </c>
      <c r="D902">
        <f t="shared" si="55"/>
        <v>0.7587662870752215</v>
      </c>
      <c r="E902">
        <f t="shared" si="58"/>
        <v>0.6049747386310869</v>
      </c>
      <c r="F902">
        <f t="shared" si="56"/>
        <v>0.0006049747386310868</v>
      </c>
      <c r="H902">
        <f>SUM($F$10:F902)</f>
        <v>0.8566466941122987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1.2487213520898741</v>
      </c>
      <c r="D903">
        <f t="shared" si="55"/>
        <v>0.7542254111169147</v>
      </c>
      <c r="E903">
        <f t="shared" si="58"/>
        <v>0.6039981696914484</v>
      </c>
      <c r="F903">
        <f t="shared" si="56"/>
        <v>0.0006039981696914484</v>
      </c>
      <c r="H903">
        <f>SUM($F$10:F903)</f>
        <v>0.8572506922819901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1.2432007458086913</v>
      </c>
      <c r="D904">
        <f t="shared" si="55"/>
        <v>0.7496768923293627</v>
      </c>
      <c r="E904">
        <f t="shared" si="58"/>
        <v>0.6030215915304205</v>
      </c>
      <c r="F904">
        <f t="shared" si="56"/>
        <v>0.0006030215915304205</v>
      </c>
      <c r="H904">
        <f>SUM($F$10:F904)</f>
        <v>0.8578537138735206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1.237649294803552</v>
      </c>
      <c r="D905">
        <f t="shared" si="55"/>
        <v>0.7451205782000385</v>
      </c>
      <c r="E905">
        <f t="shared" si="58"/>
        <v>0.6020450068759656</v>
      </c>
      <c r="F905">
        <f t="shared" si="56"/>
        <v>0.0006020450068759657</v>
      </c>
      <c r="H905">
        <f>SUM($F$10:F905)</f>
        <v>0.8584557588803966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1.2320665821336483</v>
      </c>
      <c r="D906">
        <f aca="true" t="shared" si="59" ref="D906:D969">BESSELI(C906,1)</f>
        <v>0.7405563119538288</v>
      </c>
      <c r="E906">
        <f t="shared" si="58"/>
        <v>0.6010684184545937</v>
      </c>
      <c r="F906">
        <f t="shared" si="56"/>
        <v>0.0006010684184545937</v>
      </c>
      <c r="H906">
        <f>SUM($F$10:F906)</f>
        <v>0.8590568272988512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1.2264521808972297</v>
      </c>
      <c r="D907">
        <f t="shared" si="59"/>
        <v>0.7359839324050511</v>
      </c>
      <c r="E907">
        <f t="shared" si="58"/>
        <v>0.600091828991352</v>
      </c>
      <c r="F907">
        <f t="shared" si="56"/>
        <v>0.0006000918289913521</v>
      </c>
      <c r="H907">
        <f>SUM($F$10:F907)</f>
        <v>0.8596569191278426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1.22080565389376</v>
      </c>
      <c r="D908">
        <f t="shared" si="59"/>
        <v>0.7314032738028641</v>
      </c>
      <c r="E908">
        <f t="shared" si="58"/>
        <v>0.5991152412098135</v>
      </c>
      <c r="F908">
        <f aca="true" t="shared" si="60" ref="F908:F971">E908*$A$11</f>
        <v>0.0005991152412098135</v>
      </c>
      <c r="H908">
        <f>SUM($F$10:F908)</f>
        <v>0.8602560343690524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1.2151265532711764</v>
      </c>
      <c r="D909">
        <f t="shared" si="59"/>
        <v>0.7268141656697272</v>
      </c>
      <c r="E909">
        <f t="shared" si="58"/>
        <v>0.5981386578320671</v>
      </c>
      <c r="F909">
        <f t="shared" si="60"/>
        <v>0.0005981386578320672</v>
      </c>
      <c r="H909">
        <f>SUM($F$10:F909)</f>
        <v>0.8608541730268845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1.2094144201574275</v>
      </c>
      <c r="D910">
        <f t="shared" si="59"/>
        <v>0.7222164326325146</v>
      </c>
      <c r="E910">
        <f t="shared" si="58"/>
        <v>0.5971620815787072</v>
      </c>
      <c r="F910">
        <f t="shared" si="60"/>
        <v>0.0005971620815787073</v>
      </c>
      <c r="H910">
        <f>SUM($F$10:F910)</f>
        <v>0.8614513351084632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1.203668784275427</v>
      </c>
      <c r="D911">
        <f t="shared" si="59"/>
        <v>0.7176098942458755</v>
      </c>
      <c r="E911">
        <f t="shared" si="58"/>
        <v>0.5961855151688223</v>
      </c>
      <c r="F911">
        <f t="shared" si="60"/>
        <v>0.0005961855151688224</v>
      </c>
      <c r="H911">
        <f>SUM($F$10:F911)</f>
        <v>0.862047520623632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1.1978891635405005</v>
      </c>
      <c r="D912">
        <f t="shared" si="59"/>
        <v>0.7129943648074076</v>
      </c>
      <c r="E912">
        <f t="shared" si="58"/>
        <v>0.5952089613199856</v>
      </c>
      <c r="F912">
        <f t="shared" si="60"/>
        <v>0.0005952089613199856</v>
      </c>
      <c r="H912">
        <f>SUM($F$10:F912)</f>
        <v>0.862642729584952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1.1920750636393476</v>
      </c>
      <c r="D913">
        <f t="shared" si="59"/>
        <v>0.7083696531641759</v>
      </c>
      <c r="E913">
        <f t="shared" si="58"/>
        <v>0.5942324227482434</v>
      </c>
      <c r="F913">
        <f t="shared" si="60"/>
        <v>0.0005942324227482434</v>
      </c>
      <c r="H913">
        <f>SUM($F$10:F913)</f>
        <v>0.8632369620077003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1.1862259775894595</v>
      </c>
      <c r="D914">
        <f t="shared" si="59"/>
        <v>0.703735562510078</v>
      </c>
      <c r="E914">
        <f t="shared" si="58"/>
        <v>0.5932559021681058</v>
      </c>
      <c r="F914">
        <f t="shared" si="60"/>
        <v>0.0005932559021681057</v>
      </c>
      <c r="H914">
        <f>SUM($F$10:F914)</f>
        <v>0.8638302179098684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1.180341385277879</v>
      </c>
      <c r="D915">
        <f t="shared" si="59"/>
        <v>0.6990918901735248</v>
      </c>
      <c r="E915">
        <f t="shared" si="58"/>
        <v>0.5922794022925348</v>
      </c>
      <c r="F915">
        <f t="shared" si="60"/>
        <v>0.0005922794022925348</v>
      </c>
      <c r="H915">
        <f>SUM($F$10:F915)</f>
        <v>0.8644224973121609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1.1744207529781032</v>
      </c>
      <c r="D916">
        <f t="shared" si="59"/>
        <v>0.6944384273948714</v>
      </c>
      <c r="E916">
        <f t="shared" si="58"/>
        <v>0.5913029258329353</v>
      </c>
      <c r="F916">
        <f t="shared" si="60"/>
        <v>0.0005913029258329353</v>
      </c>
      <c r="H916">
        <f>SUM($F$10:F916)</f>
        <v>0.8650138002379939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1.168463532843848</v>
      </c>
      <c r="D917">
        <f t="shared" si="59"/>
        <v>0.6897749590929863</v>
      </c>
      <c r="E917">
        <f t="shared" si="58"/>
        <v>0.5903264754991433</v>
      </c>
      <c r="F917">
        <f t="shared" si="60"/>
        <v>0.0005903264754991433</v>
      </c>
      <c r="H917">
        <f>SUM($F$10:F917)</f>
        <v>0.8656041267134931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1.1624691623783043</v>
      </c>
      <c r="D918">
        <f t="shared" si="59"/>
        <v>0.68510126362031</v>
      </c>
      <c r="E918">
        <f t="shared" si="58"/>
        <v>0.5893500539994164</v>
      </c>
      <c r="F918">
        <f t="shared" si="60"/>
        <v>0.0005893500539994165</v>
      </c>
      <c r="H918">
        <f>SUM($F$10:F918)</f>
        <v>0.8661934767674925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1.1564370638774193</v>
      </c>
      <c r="D919">
        <f t="shared" si="59"/>
        <v>0.6804171125057058</v>
      </c>
      <c r="E919">
        <f t="shared" si="58"/>
        <v>0.5883736640404229</v>
      </c>
      <c r="F919">
        <f t="shared" si="60"/>
        <v>0.0005883736640404229</v>
      </c>
      <c r="H919">
        <f>SUM($F$10:F919)</f>
        <v>0.8667818504315329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1.1503666438456286</v>
      </c>
      <c r="D920">
        <f t="shared" si="59"/>
        <v>0.6757222701843532</v>
      </c>
      <c r="E920">
        <f t="shared" si="58"/>
        <v>0.5873973083272315</v>
      </c>
      <c r="F920">
        <f t="shared" si="60"/>
        <v>0.0005873973083272315</v>
      </c>
      <c r="H920">
        <f>SUM($F$10:F920)</f>
        <v>0.8673692477398601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1.1442572923823573</v>
      </c>
      <c r="D921">
        <f t="shared" si="59"/>
        <v>0.6710164937138852</v>
      </c>
      <c r="E921">
        <f t="shared" si="58"/>
        <v>0.5864209895633008</v>
      </c>
      <c r="F921">
        <f t="shared" si="60"/>
        <v>0.0005864209895633008</v>
      </c>
      <c r="H921">
        <f>SUM($F$10:F921)</f>
        <v>0.8679556687294234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1.1381083825374763</v>
      </c>
      <c r="D922">
        <f t="shared" si="59"/>
        <v>0.6662995324759042</v>
      </c>
      <c r="E922">
        <f t="shared" si="58"/>
        <v>0.5854447104504689</v>
      </c>
      <c r="F922">
        <f t="shared" si="60"/>
        <v>0.0005854447104504689</v>
      </c>
      <c r="H922">
        <f>SUM($F$10:F922)</f>
        <v>0.868541113439874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1.1319192696337739</v>
      </c>
      <c r="D923">
        <f t="shared" si="59"/>
        <v>0.661571127861955</v>
      </c>
      <c r="E923">
        <f t="shared" si="58"/>
        <v>0.5844684736889431</v>
      </c>
      <c r="F923">
        <f t="shared" si="60"/>
        <v>0.0005844684736889431</v>
      </c>
      <c r="H923">
        <f>SUM($F$10:F923)</f>
        <v>0.8691255819135629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1.1256892905543527</v>
      </c>
      <c r="D924">
        <f t="shared" si="59"/>
        <v>0.6568310129429553</v>
      </c>
      <c r="E924">
        <f t="shared" si="58"/>
        <v>0.5834922819772894</v>
      </c>
      <c r="F924">
        <f t="shared" si="60"/>
        <v>0.0005834922819772894</v>
      </c>
      <c r="H924">
        <f>SUM($F$10:F924)</f>
        <v>0.8697090741955402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1.1194177629927022</v>
      </c>
      <c r="D925">
        <f t="shared" si="59"/>
        <v>0.652078912121014</v>
      </c>
      <c r="E925">
        <f t="shared" si="58"/>
        <v>0.5825161380124223</v>
      </c>
      <c r="F925">
        <f t="shared" si="60"/>
        <v>0.0005825161380124223</v>
      </c>
      <c r="H925">
        <f>SUM($F$10:F925)</f>
        <v>0.8702915903335526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1.1131039846630368</v>
      </c>
      <c r="D926">
        <f t="shared" si="59"/>
        <v>0.647314540762487</v>
      </c>
      <c r="E926">
        <f t="shared" si="58"/>
        <v>0.5815400444895942</v>
      </c>
      <c r="F926">
        <f t="shared" si="60"/>
        <v>0.0005815400444895942</v>
      </c>
      <c r="H926">
        <f>SUM($F$10:F926)</f>
        <v>0.8708731303780423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1.1067472324682777</v>
      </c>
      <c r="D927">
        <f t="shared" si="59"/>
        <v>0.6425376048110161</v>
      </c>
      <c r="E927">
        <f t="shared" si="58"/>
        <v>0.5805640041023847</v>
      </c>
      <c r="F927">
        <f t="shared" si="60"/>
        <v>0.0005805640041023848</v>
      </c>
      <c r="H927">
        <f>SUM($F$10:F927)</f>
        <v>0.8714536943821446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1.1003467616228868</v>
      </c>
      <c r="D928">
        <f t="shared" si="59"/>
        <v>0.6377478003792231</v>
      </c>
      <c r="E928">
        <f t="shared" si="58"/>
        <v>0.5795880195426916</v>
      </c>
      <c r="F928">
        <f t="shared" si="60"/>
        <v>0.0005795880195426916</v>
      </c>
      <c r="H928">
        <f>SUM($F$10:F928)</f>
        <v>0.8720332824016873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1.0939018047274967</v>
      </c>
      <c r="D929">
        <f t="shared" si="59"/>
        <v>0.6329448133175912</v>
      </c>
      <c r="E929">
        <f t="shared" si="58"/>
        <v>0.5786120935007187</v>
      </c>
      <c r="F929">
        <f t="shared" si="60"/>
        <v>0.0005786120935007187</v>
      </c>
      <c r="H929">
        <f>SUM($F$10:F929)</f>
        <v>0.8726118944951881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1.0874115707920782</v>
      </c>
      <c r="D930">
        <f t="shared" si="59"/>
        <v>0.6281283187589842</v>
      </c>
      <c r="E930">
        <f t="shared" si="58"/>
        <v>0.5776362286649673</v>
      </c>
      <c r="F930">
        <f t="shared" si="60"/>
        <v>0.0005776362286649674</v>
      </c>
      <c r="H930">
        <f>SUM($F$10:F930)</f>
        <v>0.873189530723853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1.080875244204082</v>
      </c>
      <c r="D931">
        <f t="shared" si="59"/>
        <v>0.6232979806370899</v>
      </c>
      <c r="E931">
        <f t="shared" si="58"/>
        <v>0.5766604277222245</v>
      </c>
      <c r="F931">
        <f t="shared" si="60"/>
        <v>0.0005766604277222245</v>
      </c>
      <c r="H931">
        <f>SUM($F$10:F931)</f>
        <v>0.8737661911515752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1.0742919836377314</v>
      </c>
      <c r="D932">
        <f t="shared" si="59"/>
        <v>0.6184534511769648</v>
      </c>
      <c r="E932">
        <f t="shared" si="58"/>
        <v>0.5756846933575531</v>
      </c>
      <c r="F932">
        <f t="shared" si="60"/>
        <v>0.0005756846933575531</v>
      </c>
      <c r="H932">
        <f>SUM($F$10:F932)</f>
        <v>0.8743418758449327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1.0676609209002965</v>
      </c>
      <c r="D933">
        <f t="shared" si="59"/>
        <v>0.6135943703556818</v>
      </c>
      <c r="E933">
        <f t="shared" si="58"/>
        <v>0.5747090282542825</v>
      </c>
      <c r="F933">
        <f t="shared" si="60"/>
        <v>0.0005747090282542826</v>
      </c>
      <c r="H933">
        <f>SUM($F$10:F933)</f>
        <v>0.874916584873187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1.060981159710843</v>
      </c>
      <c r="D934">
        <f t="shared" si="59"/>
        <v>0.6087203653309146</v>
      </c>
      <c r="E934">
        <f t="shared" si="58"/>
        <v>0.573733435093997</v>
      </c>
      <c r="F934">
        <f t="shared" si="60"/>
        <v>0.000573733435093997</v>
      </c>
      <c r="H934">
        <f>SUM($F$10:F934)</f>
        <v>0.8754903183082811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1.0542517744065603</v>
      </c>
      <c r="D935">
        <f t="shared" si="59"/>
        <v>0.6038310498351221</v>
      </c>
      <c r="E935">
        <f t="shared" si="58"/>
        <v>0.5727579165565261</v>
      </c>
      <c r="F935">
        <f t="shared" si="60"/>
        <v>0.0005727579165565261</v>
      </c>
      <c r="H935">
        <f>SUM($F$10:F935)</f>
        <v>0.8760630762248376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1.0474718085713406</v>
      </c>
      <c r="D936">
        <f t="shared" si="59"/>
        <v>0.5989260235327694</v>
      </c>
      <c r="E936">
        <f t="shared" si="58"/>
        <v>0.5717824753199342</v>
      </c>
      <c r="F936">
        <f t="shared" si="60"/>
        <v>0.0005717824753199342</v>
      </c>
      <c r="H936">
        <f>SUM($F$10:F936)</f>
        <v>0.8766348587001576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1.0406402735808222</v>
      </c>
      <c r="D937">
        <f t="shared" si="59"/>
        <v>0.5940048713378097</v>
      </c>
      <c r="E937">
        <f t="shared" si="58"/>
        <v>0.5708071140605109</v>
      </c>
      <c r="F937">
        <f t="shared" si="60"/>
        <v>0.0005708071140605109</v>
      </c>
      <c r="H937">
        <f>SUM($F$10:F937)</f>
        <v>0.8772056658142181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1.0337561470575845</v>
      </c>
      <c r="D938">
        <f t="shared" si="59"/>
        <v>0.5890671626883961</v>
      </c>
      <c r="E938">
        <f t="shared" si="58"/>
        <v>0.5698318354527595</v>
      </c>
      <c r="F938">
        <f t="shared" si="60"/>
        <v>0.0005698318354527595</v>
      </c>
      <c r="H938">
        <f>SUM($F$10:F938)</f>
        <v>0.8777754976496709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1.0268183712296124</v>
      </c>
      <c r="D939">
        <f t="shared" si="59"/>
        <v>0.5841124507755175</v>
      </c>
      <c r="E939">
        <f t="shared" si="58"/>
        <v>0.5688566421693881</v>
      </c>
      <c r="F939">
        <f t="shared" si="60"/>
        <v>0.0005688566421693882</v>
      </c>
      <c r="H939">
        <f>SUM($F$10:F939)</f>
        <v>0.8783443542918403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1.0198258511845268</v>
      </c>
      <c r="D940">
        <f t="shared" si="59"/>
        <v>0.5791402717219476</v>
      </c>
      <c r="E940">
        <f t="shared" si="58"/>
        <v>0.5678815368812986</v>
      </c>
      <c r="F940">
        <f t="shared" si="60"/>
        <v>0.0005678815368812986</v>
      </c>
      <c r="H940">
        <f>SUM($F$10:F940)</f>
        <v>0.8789122358287216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1.0127774530113587</v>
      </c>
      <c r="D941">
        <f t="shared" si="59"/>
        <v>0.5741501437075557</v>
      </c>
      <c r="E941">
        <f t="shared" si="58"/>
        <v>0.5669065222575768</v>
      </c>
      <c r="F941">
        <f t="shared" si="60"/>
        <v>0.0005669065222575768</v>
      </c>
      <c r="H941">
        <f>SUM($F$10:F941)</f>
        <v>0.8794791423509791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1.005672001820884</v>
      </c>
      <c r="D942">
        <f t="shared" si="59"/>
        <v>0.5691415660366541</v>
      </c>
      <c r="E942">
        <f t="shared" si="58"/>
        <v>0.5659316009654821</v>
      </c>
      <c r="F942">
        <f t="shared" si="60"/>
        <v>0.0005659316009654821</v>
      </c>
      <c r="H942">
        <f>SUM($F$10:F942)</f>
        <v>0.8800450739519446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0.9985082796346721</v>
      </c>
      <c r="D943">
        <f t="shared" si="59"/>
        <v>0.5641140181426401</v>
      </c>
      <c r="E943">
        <f t="shared" si="58"/>
        <v>0.5649567756704376</v>
      </c>
      <c r="F943">
        <f t="shared" si="60"/>
        <v>0.0005649567756704375</v>
      </c>
      <c r="H943">
        <f>SUM($F$10:F943)</f>
        <v>0.8806100307276151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0.9912850231320351</v>
      </c>
      <c r="D944">
        <f t="shared" si="59"/>
        <v>0.559066958524723</v>
      </c>
      <c r="E944">
        <f t="shared" si="58"/>
        <v>0.5639820490360193</v>
      </c>
      <c r="F944">
        <f t="shared" si="60"/>
        <v>0.0005639820490360194</v>
      </c>
      <c r="H944">
        <f>SUM($F$10:F944)</f>
        <v>0.8811740127766512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0.9840009212430069</v>
      </c>
      <c r="D945">
        <f t="shared" si="59"/>
        <v>0.5539998236110159</v>
      </c>
      <c r="E945">
        <f t="shared" si="58"/>
        <v>0.5630074237239471</v>
      </c>
      <c r="F945">
        <f t="shared" si="60"/>
        <v>0.0005630074237239471</v>
      </c>
      <c r="H945">
        <f>SUM($F$10:F945)</f>
        <v>0.8817370202003751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0.9766546125742775</v>
      </c>
      <c r="D946">
        <f t="shared" si="59"/>
        <v>0.5489120265416803</v>
      </c>
      <c r="E946">
        <f t="shared" si="58"/>
        <v>0.5620329023940731</v>
      </c>
      <c r="F946">
        <f t="shared" si="60"/>
        <v>0.0005620329023940732</v>
      </c>
      <c r="H946">
        <f>SUM($F$10:F946)</f>
        <v>0.8822990531027692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0.9692446826536923</v>
      </c>
      <c r="D947">
        <f t="shared" si="59"/>
        <v>0.5438029558651853</v>
      </c>
      <c r="E947">
        <f t="shared" si="58"/>
        <v>0.5610584877043728</v>
      </c>
      <c r="F947">
        <f t="shared" si="60"/>
        <v>0.0005610584877043729</v>
      </c>
      <c r="H947">
        <f>SUM($F$10:F947)</f>
        <v>0.8828601115904736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0.9617696609774206</v>
      </c>
      <c r="D948">
        <f t="shared" si="59"/>
        <v>0.5386719741400035</v>
      </c>
      <c r="E948">
        <f t="shared" si="58"/>
        <v>0.5600841823109347</v>
      </c>
      <c r="F948">
        <f t="shared" si="60"/>
        <v>0.0005600841823109348</v>
      </c>
      <c r="H948">
        <f>SUM($F$10:F948)</f>
        <v>0.8834201957727845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0.954228017842227</v>
      </c>
      <c r="D949">
        <f t="shared" si="59"/>
        <v>0.533518416433253</v>
      </c>
      <c r="E949">
        <f t="shared" si="58"/>
        <v>0.5591099888679495</v>
      </c>
      <c r="F949">
        <f t="shared" si="60"/>
        <v>0.0005591099888679495</v>
      </c>
      <c r="H949">
        <f>SUM($F$10:F949)</f>
        <v>0.8839793057616525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0.9466181609434223</v>
      </c>
      <c r="D950">
        <f t="shared" si="59"/>
        <v>0.5283415887069055</v>
      </c>
      <c r="E950">
        <f t="shared" si="58"/>
        <v>0.5581359100277008</v>
      </c>
      <c r="F950">
        <f t="shared" si="60"/>
        <v>0.0005581359100277008</v>
      </c>
      <c r="H950">
        <f>SUM($F$10:F950)</f>
        <v>0.8845374416716802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0.9389384317169198</v>
      </c>
      <c r="D951">
        <f t="shared" si="59"/>
        <v>0.523140766081118</v>
      </c>
      <c r="E951">
        <f t="shared" si="58"/>
        <v>0.557161948440555</v>
      </c>
      <c r="F951">
        <f t="shared" si="60"/>
        <v>0.000557161948440555</v>
      </c>
      <c r="H951">
        <f>SUM($F$10:F951)</f>
        <v>0.8850946036201208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0.9311871014014684</v>
      </c>
      <c r="D952">
        <f t="shared" si="59"/>
        <v>0.5179151909631128</v>
      </c>
      <c r="E952">
        <f t="shared" si="58"/>
        <v>0.5561881067549505</v>
      </c>
      <c r="F952">
        <f t="shared" si="60"/>
        <v>0.0005561881067549505</v>
      </c>
      <c r="H952">
        <f>SUM($F$10:F952)</f>
        <v>0.8856507917268758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0.9233623667944387</v>
      </c>
      <c r="D953">
        <f t="shared" si="59"/>
        <v>0.5126640710287169</v>
      </c>
      <c r="E953">
        <f t="shared" si="58"/>
        <v>0.5552143876173886</v>
      </c>
      <c r="F953">
        <f t="shared" si="60"/>
        <v>0.0005552143876173887</v>
      </c>
      <c r="H953">
        <f>SUM($F$10:F953)</f>
        <v>0.8862060061144932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0.915462345671468</v>
      </c>
      <c r="D954">
        <f t="shared" si="59"/>
        <v>0.5073865770421724</v>
      </c>
      <c r="E954">
        <f t="shared" si="58"/>
        <v>0.5542407936724228</v>
      </c>
      <c r="F954">
        <f t="shared" si="60"/>
        <v>0.0005542407936724228</v>
      </c>
      <c r="H954">
        <f>SUM($F$10:F954)</f>
        <v>0.8867602469081656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0.9074850718368341</v>
      </c>
      <c r="D955">
        <f t="shared" si="59"/>
        <v>0.5020818404981638</v>
      </c>
      <c r="E955">
        <f t="shared" si="58"/>
        <v>0.5532673275626491</v>
      </c>
      <c r="F955">
        <f t="shared" si="60"/>
        <v>0.0005532673275626491</v>
      </c>
      <c r="H955">
        <f>SUM($F$10:F955)</f>
        <v>0.8873135142357282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0.8994284897674861</v>
      </c>
      <c r="D956">
        <f t="shared" si="59"/>
        <v>0.4967489510680829</v>
      </c>
      <c r="E956">
        <f t="shared" si="58"/>
        <v>0.5522939919286957</v>
      </c>
      <c r="F956">
        <f t="shared" si="60"/>
        <v>0.0005522939919286957</v>
      </c>
      <c r="H956">
        <f>SUM($F$10:F956)</f>
        <v>0.8878658082276569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0.8912904488091731</v>
      </c>
      <c r="D957">
        <f t="shared" si="59"/>
        <v>0.49138695383036535</v>
      </c>
      <c r="E957">
        <f t="shared" si="58"/>
        <v>0.5513207894092134</v>
      </c>
      <c r="F957">
        <f t="shared" si="60"/>
        <v>0.0005513207894092133</v>
      </c>
      <c r="H957">
        <f>SUM($F$10:F957)</f>
        <v>0.8884171290170662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0.8830686968780014</v>
      </c>
      <c r="D958">
        <f t="shared" si="59"/>
        <v>0.48599484626224454</v>
      </c>
      <c r="E958">
        <f aca="true" t="shared" si="62" ref="E958:E1009">D958/C958</f>
        <v>0.5503477226408652</v>
      </c>
      <c r="F958">
        <f t="shared" si="60"/>
        <v>0.0005503477226408652</v>
      </c>
      <c r="H958">
        <f>SUM($F$10:F958)</f>
        <v>0.888967476739707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0.8747608736148904</v>
      </c>
      <c r="D959">
        <f t="shared" si="59"/>
        <v>0.4805715749674059</v>
      </c>
      <c r="E959">
        <f t="shared" si="62"/>
        <v>0.5493747942583168</v>
      </c>
      <c r="F959">
        <f t="shared" si="60"/>
        <v>0.0005493747942583168</v>
      </c>
      <c r="H959">
        <f>SUM($F$10:F959)</f>
        <v>0.8895168515339653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0.8663645029336547</v>
      </c>
      <c r="D960">
        <f t="shared" si="59"/>
        <v>0.47511603211073483</v>
      </c>
      <c r="E960">
        <f t="shared" si="62"/>
        <v>0.548402006894226</v>
      </c>
      <c r="F960">
        <f t="shared" si="60"/>
        <v>0.000548402006894226</v>
      </c>
      <c r="H960">
        <f>SUM($F$10:F960)</f>
        <v>0.8900652535408595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0.8578769848957316</v>
      </c>
      <c r="D961">
        <f t="shared" si="59"/>
        <v>0.4696270515275915</v>
      </c>
      <c r="E961">
        <f t="shared" si="62"/>
        <v>0.5474293631792337</v>
      </c>
      <c r="F961">
        <f t="shared" si="60"/>
        <v>0.0005474293631792337</v>
      </c>
      <c r="H961">
        <f>SUM($F$10:F961)</f>
        <v>0.8906126829040387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0.8492955868355981</v>
      </c>
      <c r="D962">
        <f t="shared" si="59"/>
        <v>0.4641034044706535</v>
      </c>
      <c r="E962">
        <f t="shared" si="62"/>
        <v>0.5464568657419528</v>
      </c>
      <c r="F962">
        <f t="shared" si="60"/>
        <v>0.0005464568657419528</v>
      </c>
      <c r="H962">
        <f>SUM($F$10:F962)</f>
        <v>0.8911591397697807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0.840617433650631</v>
      </c>
      <c r="D963">
        <f t="shared" si="59"/>
        <v>0.45854379495234876</v>
      </c>
      <c r="E963">
        <f t="shared" si="62"/>
        <v>0.5454845172089592</v>
      </c>
      <c r="F963">
        <f t="shared" si="60"/>
        <v>0.0005454845172089592</v>
      </c>
      <c r="H963">
        <f>SUM($F$10:F963)</f>
        <v>0.8917046242869896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0.8318394971571396</v>
      </c>
      <c r="D964">
        <f t="shared" si="59"/>
        <v>0.45294685463501266</v>
      </c>
      <c r="E964">
        <f t="shared" si="62"/>
        <v>0.5445123202047814</v>
      </c>
      <c r="F964">
        <f t="shared" si="60"/>
        <v>0.0005445123202047813</v>
      </c>
      <c r="H964">
        <f>SUM($F$10:F964)</f>
        <v>0.8922491366071944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0.8229585844003519</v>
      </c>
      <c r="D965">
        <f t="shared" si="59"/>
        <v>0.44731113721408666</v>
      </c>
      <c r="E965">
        <f t="shared" si="62"/>
        <v>0.5435402773518908</v>
      </c>
      <c r="F965">
        <f t="shared" si="60"/>
        <v>0.0005435402773518908</v>
      </c>
      <c r="H965">
        <f>SUM($F$10:F965)</f>
        <v>0.8927926768845463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0.8139713247898471</v>
      </c>
      <c r="D966">
        <f t="shared" si="59"/>
        <v>0.4416351122317014</v>
      </c>
      <c r="E966">
        <f t="shared" si="62"/>
        <v>0.5425683912706921</v>
      </c>
      <c r="F966">
        <f t="shared" si="60"/>
        <v>0.0005425683912706922</v>
      </c>
      <c r="H966">
        <f>SUM($F$10:F966)</f>
        <v>0.893335245275817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0.8048741559128149</v>
      </c>
      <c r="D967">
        <f t="shared" si="59"/>
        <v>0.4359171582486313</v>
      </c>
      <c r="E967">
        <f t="shared" si="62"/>
        <v>0.5415966645795128</v>
      </c>
      <c r="F967">
        <f t="shared" si="60"/>
        <v>0.0005415966645795128</v>
      </c>
      <c r="H967">
        <f>SUM($F$10:F967)</f>
        <v>0.8938768419403965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0.7956633078550955</v>
      </c>
      <c r="D968">
        <f t="shared" si="59"/>
        <v>0.4301555552916239</v>
      </c>
      <c r="E968">
        <f t="shared" si="62"/>
        <v>0.5406250998945937</v>
      </c>
      <c r="F968">
        <f t="shared" si="60"/>
        <v>0.0005406250998945938</v>
      </c>
      <c r="H968">
        <f>SUM($F$10:F968)</f>
        <v>0.8944174670402911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0.786334785833475</v>
      </c>
      <c r="D969">
        <f t="shared" si="59"/>
        <v>0.4243484764801275</v>
      </c>
      <c r="E969">
        <f t="shared" si="62"/>
        <v>0.5396536998300789</v>
      </c>
      <c r="F969">
        <f t="shared" si="60"/>
        <v>0.0005396536998300789</v>
      </c>
      <c r="H969">
        <f>SUM($F$10:F969)</f>
        <v>0.8949571207401212</v>
      </c>
    </row>
    <row r="970" spans="1:8" ht="12.75">
      <c r="A970" s="3">
        <v>0.96</v>
      </c>
      <c r="B970">
        <f t="shared" si="61"/>
        <v>0.28</v>
      </c>
      <c r="C970">
        <f>B970*Imp!$A$18</f>
        <v>0.7768843509113574</v>
      </c>
      <c r="D970">
        <f aca="true" t="shared" si="63" ref="D970:D1009">BESSELI(C970,1)</f>
        <v>0.4184939787210751</v>
      </c>
      <c r="E970">
        <f t="shared" si="62"/>
        <v>0.5386824669980066</v>
      </c>
      <c r="F970">
        <f t="shared" si="60"/>
        <v>0.0005386824669980066</v>
      </c>
      <c r="H970">
        <f>SUM($F$10:F970)</f>
        <v>0.8954958032071192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0.7673074985326711</v>
      </c>
      <c r="D971">
        <f t="shared" si="63"/>
        <v>0.412589992342098</v>
      </c>
      <c r="E971">
        <f t="shared" si="62"/>
        <v>0.5377114040082984</v>
      </c>
      <c r="F971">
        <f t="shared" si="60"/>
        <v>0.0005377114040082985</v>
      </c>
      <c r="H971">
        <f>SUM($F$10:F971)</f>
        <v>0.8960335146111275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0.7575994345643926</v>
      </c>
      <c r="D972">
        <f t="shared" si="63"/>
        <v>0.4066343095117266</v>
      </c>
      <c r="E972">
        <f t="shared" si="62"/>
        <v>0.5367405134687497</v>
      </c>
      <c r="F972">
        <f aca="true" t="shared" si="64" ref="F972:F1009">E972*$A$11</f>
        <v>0.0005367405134687498</v>
      </c>
      <c r="H972">
        <f>SUM($F$10:F972)</f>
        <v>0.8965702551245962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0.747755048484749</v>
      </c>
      <c r="D973">
        <f t="shared" si="63"/>
        <v>0.40062457126895334</v>
      </c>
      <c r="E973">
        <f t="shared" si="62"/>
        <v>0.5357697979850207</v>
      </c>
      <c r="F973">
        <f t="shared" si="64"/>
        <v>0.0005357697979850207</v>
      </c>
      <c r="H973">
        <f>SUM($F$10:F973)</f>
        <v>0.8971060249225812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0.7377688832899433</v>
      </c>
      <c r="D974">
        <f t="shared" si="63"/>
        <v>0.39455825295299235</v>
      </c>
      <c r="E974">
        <f t="shared" si="62"/>
        <v>0.5347992601606253</v>
      </c>
      <c r="F974">
        <f t="shared" si="64"/>
        <v>0.0005347992601606253</v>
      </c>
      <c r="H974">
        <f>SUM($F$10:F974)</f>
        <v>0.8976408241827418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0.7276351016145863</v>
      </c>
      <c r="D975">
        <f t="shared" si="63"/>
        <v>0.38843264778591496</v>
      </c>
      <c r="E975">
        <f t="shared" si="62"/>
        <v>0.5338289025969227</v>
      </c>
      <c r="F975">
        <f t="shared" si="64"/>
        <v>0.0005338289025969227</v>
      </c>
      <c r="H975">
        <f>SUM($F$10:F975)</f>
        <v>0.8981746530853387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0.7173474474665453</v>
      </c>
      <c r="D976">
        <f t="shared" si="63"/>
        <v>0.38224484831439054</v>
      </c>
      <c r="E976">
        <f t="shared" si="62"/>
        <v>0.5328587278931067</v>
      </c>
      <c r="F976">
        <f t="shared" si="64"/>
        <v>0.0005328587278931068</v>
      </c>
      <c r="H976">
        <f>SUM($F$10:F976)</f>
        <v>0.8987075118132318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0.7068992028614732</v>
      </c>
      <c r="D977">
        <f t="shared" si="63"/>
        <v>0.37599172535999076</v>
      </c>
      <c r="E977">
        <f t="shared" si="62"/>
        <v>0.5318887386461965</v>
      </c>
      <c r="F977">
        <f t="shared" si="64"/>
        <v>0.0005318887386461965</v>
      </c>
      <c r="H977">
        <f>SUM($F$10:F977)</f>
        <v>0.899239400551878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0.6962831385003685</v>
      </c>
      <c r="D978">
        <f t="shared" si="63"/>
        <v>0.3696699040576814</v>
      </c>
      <c r="E978">
        <f t="shared" si="62"/>
        <v>0.5309189374510263</v>
      </c>
      <c r="F978">
        <f t="shared" si="64"/>
        <v>0.0005309189374510262</v>
      </c>
      <c r="H978">
        <f>SUM($F$10:F978)</f>
        <v>0.8997703194893291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0.6854914574580633</v>
      </c>
      <c r="D979">
        <f t="shared" si="63"/>
        <v>0.3632757364757628</v>
      </c>
      <c r="E979">
        <f t="shared" si="62"/>
        <v>0.5299493269002366</v>
      </c>
      <c r="F979">
        <f t="shared" si="64"/>
        <v>0.0005299493269002365</v>
      </c>
      <c r="H979">
        <f>SUM($F$10:F979)</f>
        <v>0.9003002688162293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0.6745157306322477</v>
      </c>
      <c r="D980">
        <f t="shared" si="63"/>
        <v>0.35680527020300984</v>
      </c>
      <c r="E980">
        <f t="shared" si="62"/>
        <v>0.5289799095842636</v>
      </c>
      <c r="F980">
        <f t="shared" si="64"/>
        <v>0.0005289799095842635</v>
      </c>
      <c r="H980">
        <f>SUM($F$10:F980)</f>
        <v>0.9008292487258135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0.6633468224293002</v>
      </c>
      <c r="D981">
        <f t="shared" si="63"/>
        <v>0.350254212154092</v>
      </c>
      <c r="E981">
        <f t="shared" si="62"/>
        <v>0.5280106880913299</v>
      </c>
      <c r="F981">
        <f t="shared" si="64"/>
        <v>0.0005280106880913299</v>
      </c>
      <c r="H981">
        <f>SUM($F$10:F981)</f>
        <v>0.9013572594139049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0.6519748048184554</v>
      </c>
      <c r="D982">
        <f t="shared" si="63"/>
        <v>0.34361788667441634</v>
      </c>
      <c r="E982">
        <f t="shared" si="62"/>
        <v>0.5270416650074352</v>
      </c>
      <c r="F982">
        <f t="shared" si="64"/>
        <v>0.0005270416650074352</v>
      </c>
      <c r="H982">
        <f>SUM($F$10:F982)</f>
        <v>0.9018843010789123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0.6403888574478758</v>
      </c>
      <c r="D983">
        <f t="shared" si="63"/>
        <v>0.33689118680955465</v>
      </c>
      <c r="E983">
        <f t="shared" si="62"/>
        <v>0.526072842916346</v>
      </c>
      <c r="F983">
        <f t="shared" si="64"/>
        <v>0.000526072842916346</v>
      </c>
      <c r="H983">
        <f>SUM($F$10:F983)</f>
        <v>0.9024103739218287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0.6285771509552724</v>
      </c>
      <c r="D984">
        <f t="shared" si="63"/>
        <v>0.3300685173276699</v>
      </c>
      <c r="E984">
        <f t="shared" si="62"/>
        <v>0.5251042243995862</v>
      </c>
      <c r="F984">
        <f t="shared" si="64"/>
        <v>0.0005251042243995861</v>
      </c>
      <c r="H984">
        <f>SUM($F$10:F984)</f>
        <v>0.9029354781462282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0.6165267098812657</v>
      </c>
      <c r="D985">
        <f t="shared" si="63"/>
        <v>0.32314372772576405</v>
      </c>
      <c r="E985">
        <f t="shared" si="62"/>
        <v>0.5241358120364273</v>
      </c>
      <c r="F985">
        <f t="shared" si="64"/>
        <v>0.0005241358120364274</v>
      </c>
      <c r="H985">
        <f>SUM($F$10:F985)</f>
        <v>0.9034596139582647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0.6042232506493838</v>
      </c>
      <c r="D986">
        <f t="shared" si="63"/>
        <v>0.3161100329842561</v>
      </c>
      <c r="E986">
        <f t="shared" si="62"/>
        <v>0.5231676084038798</v>
      </c>
      <c r="F986">
        <f t="shared" si="64"/>
        <v>0.0005231676084038797</v>
      </c>
      <c r="H986">
        <f>SUM($F$10:F986)</f>
        <v>0.9039827815666686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0.5916509888337188</v>
      </c>
      <c r="D987">
        <f t="shared" si="63"/>
        <v>0.3089599192203571</v>
      </c>
      <c r="E987">
        <f t="shared" si="62"/>
        <v>0.5221996160766817</v>
      </c>
      <c r="F987">
        <f t="shared" si="64"/>
        <v>0.0005221996160766817</v>
      </c>
      <c r="H987">
        <f>SUM($F$10:F987)</f>
        <v>0.9045049811827452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0.5787924082819722</v>
      </c>
      <c r="D988">
        <f t="shared" si="63"/>
        <v>0.3016850305735378</v>
      </c>
      <c r="E988">
        <f t="shared" si="62"/>
        <v>0.5212318376272912</v>
      </c>
      <c r="F988">
        <f t="shared" si="64"/>
        <v>0.0005212318376272912</v>
      </c>
      <c r="H988">
        <f>SUM($F$10:F988)</f>
        <v>0.9050262130203726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0.5656279824373017</v>
      </c>
      <c r="D989">
        <f t="shared" si="63"/>
        <v>0.2942760325564679</v>
      </c>
      <c r="E989">
        <f t="shared" si="62"/>
        <v>0.520264275625875</v>
      </c>
      <c r="F989">
        <f t="shared" si="64"/>
        <v>0.000520264275625875</v>
      </c>
      <c r="H989">
        <f>SUM($F$10:F989)</f>
        <v>0.9055464772959985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0.5521358351725231</v>
      </c>
      <c r="D990">
        <f t="shared" si="63"/>
        <v>0.2867224456058816</v>
      </c>
      <c r="E990">
        <f t="shared" si="62"/>
        <v>0.5192969326403002</v>
      </c>
      <c r="F990">
        <f t="shared" si="64"/>
        <v>0.0005192969326403002</v>
      </c>
      <c r="H990">
        <f>SUM($F$10:F990)</f>
        <v>0.9060657742286388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0.5382913242673936</v>
      </c>
      <c r="D991">
        <f t="shared" si="63"/>
        <v>0.2790124404975613</v>
      </c>
      <c r="E991">
        <f t="shared" si="62"/>
        <v>0.518329811236124</v>
      </c>
      <c r="F991">
        <f t="shared" si="64"/>
        <v>0.000518329811236124</v>
      </c>
      <c r="H991">
        <f>SUM($F$10:F991)</f>
        <v>0.9065841040398749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0.5240665247998095</v>
      </c>
      <c r="D992">
        <f t="shared" si="63"/>
        <v>0.27113258438801174</v>
      </c>
      <c r="E992">
        <f t="shared" si="62"/>
        <v>0.5173629139765851</v>
      </c>
      <c r="F992">
        <f t="shared" si="64"/>
        <v>0.0005173629139765851</v>
      </c>
      <c r="H992">
        <f>SUM($F$10:F992)</f>
        <v>0.9071014669538515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0.5094295813792846</v>
      </c>
      <c r="D993">
        <f t="shared" si="63"/>
        <v>0.26306752211260653</v>
      </c>
      <c r="E993">
        <f t="shared" si="62"/>
        <v>0.5163962434225926</v>
      </c>
      <c r="F993">
        <f t="shared" si="64"/>
        <v>0.0005163962434225927</v>
      </c>
      <c r="H993">
        <f>SUM($F$10:F993)</f>
        <v>0.9076178631972741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0.49434388606223867</v>
      </c>
      <c r="D994">
        <f t="shared" si="63"/>
        <v>0.25479957137857867</v>
      </c>
      <c r="E994">
        <f t="shared" si="62"/>
        <v>0.5154298021327182</v>
      </c>
      <c r="F994">
        <f t="shared" si="64"/>
        <v>0.0005154298021327182</v>
      </c>
      <c r="H994">
        <f>SUM($F$10:F994)</f>
        <v>0.9081332929994068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0.47876702092382845</v>
      </c>
      <c r="D995">
        <f t="shared" si="63"/>
        <v>0.2463082016331233</v>
      </c>
      <c r="E995">
        <f t="shared" si="62"/>
        <v>0.5144635926631855</v>
      </c>
      <c r="F995">
        <f t="shared" si="64"/>
        <v>0.0005144635926631855</v>
      </c>
      <c r="H995">
        <f>SUM($F$10:F995)</f>
        <v>0.90864775659207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0.462649377278041</v>
      </c>
      <c r="D996">
        <f t="shared" si="63"/>
        <v>0.23756935300152876</v>
      </c>
      <c r="E996">
        <f t="shared" si="62"/>
        <v>0.5134976175678615</v>
      </c>
      <c r="F996">
        <f t="shared" si="64"/>
        <v>0.0005134976175678616</v>
      </c>
      <c r="H996">
        <f>SUM($F$10:F996)</f>
        <v>0.9091612542096379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0.4459323217726646</v>
      </c>
      <c r="D997">
        <f t="shared" si="63"/>
        <v>0.2285545309625672</v>
      </c>
      <c r="E997">
        <f t="shared" si="62"/>
        <v>0.5125318793982461</v>
      </c>
      <c r="F997">
        <f t="shared" si="64"/>
        <v>0.000512531879398246</v>
      </c>
      <c r="H997">
        <f>SUM($F$10:F997)</f>
        <v>0.9096737860890362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0.4285457131295074</v>
      </c>
      <c r="D998">
        <f t="shared" si="63"/>
        <v>0.2192295794316469</v>
      </c>
      <c r="E998">
        <f t="shared" si="62"/>
        <v>0.5115663807034636</v>
      </c>
      <c r="F998">
        <f t="shared" si="64"/>
        <v>0.0005115663807034636</v>
      </c>
      <c r="H998">
        <f>SUM($F$10:F998)</f>
        <v>0.9101853524697396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0.4104044641766417</v>
      </c>
      <c r="D999">
        <f t="shared" si="63"/>
        <v>0.20955298071562684</v>
      </c>
      <c r="E999">
        <f t="shared" si="62"/>
        <v>0.5106011240302527</v>
      </c>
      <c r="F999">
        <f t="shared" si="64"/>
        <v>0.0005106011240302527</v>
      </c>
      <c r="H999">
        <f>SUM($F$10:F999)</f>
        <v>0.9106959535937699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0.3914036580371653</v>
      </c>
      <c r="D1000">
        <f t="shared" si="63"/>
        <v>0.19947343847448382</v>
      </c>
      <c r="E1000">
        <f t="shared" si="62"/>
        <v>0.5096361119229577</v>
      </c>
      <c r="F1000">
        <f t="shared" si="64"/>
        <v>0.0005096361119229577</v>
      </c>
      <c r="H1000">
        <f>SUM($F$10:F1000)</f>
        <v>0.9112055897056929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0.371411397466409</v>
      </c>
      <c r="D1001">
        <f t="shared" si="63"/>
        <v>0.18892633581198434</v>
      </c>
      <c r="E1001">
        <f t="shared" si="62"/>
        <v>0.5086713469235179</v>
      </c>
      <c r="F1001">
        <f t="shared" si="64"/>
        <v>0.0005086713469235179</v>
      </c>
      <c r="H1001">
        <f>SUM($F$10:F1001)</f>
        <v>0.9117142610526164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0.35025795086671024</v>
      </c>
      <c r="D1002">
        <f t="shared" si="63"/>
        <v>0.17782835446724954</v>
      </c>
      <c r="E1002">
        <f t="shared" si="62"/>
        <v>0.5077068315714599</v>
      </c>
      <c r="F1002">
        <f t="shared" si="64"/>
        <v>0.0005077068315714599</v>
      </c>
      <c r="H1002">
        <f>SUM($F$10:F1002)</f>
        <v>0.9122219678841879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0.3277185399959263</v>
      </c>
      <c r="D1003">
        <f t="shared" si="63"/>
        <v>0.1660689346711076</v>
      </c>
      <c r="E1003">
        <f t="shared" si="62"/>
        <v>0.5067425684038868</v>
      </c>
      <c r="F1003">
        <f t="shared" si="64"/>
        <v>0.0005067425684038868</v>
      </c>
      <c r="H1003">
        <f>SUM($F$10:F1003)</f>
        <v>0.9127287104525917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0.30348452036816465</v>
      </c>
      <c r="D1004">
        <f t="shared" si="63"/>
        <v>0.1534959636805867</v>
      </c>
      <c r="E1004">
        <f t="shared" si="62"/>
        <v>0.5057785599554696</v>
      </c>
      <c r="F1004">
        <f t="shared" si="64"/>
        <v>0.0005057785599554696</v>
      </c>
      <c r="H1004">
        <f>SUM($F$10:F1004)</f>
        <v>0.9132344890125472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0.2771116563471263</v>
      </c>
      <c r="D1005">
        <f t="shared" si="63"/>
        <v>0.1398900678036085</v>
      </c>
      <c r="E1005">
        <f t="shared" si="62"/>
        <v>0.5048148087584378</v>
      </c>
      <c r="F1005">
        <f t="shared" si="64"/>
        <v>0.0005048148087584377</v>
      </c>
      <c r="H1005">
        <f>SUM($F$10:F1005)</f>
        <v>0.9137393038213056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0.2479183119459316</v>
      </c>
      <c r="D1006">
        <f t="shared" si="63"/>
        <v>0.12491396806730376</v>
      </c>
      <c r="E1006">
        <f t="shared" si="62"/>
        <v>0.5038513173425696</v>
      </c>
      <c r="F1006">
        <f t="shared" si="64"/>
        <v>0.0005038513173425696</v>
      </c>
      <c r="H1006">
        <f>SUM($F$10:F1006)</f>
        <v>0.9142431551386482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0.2147573329297776</v>
      </c>
      <c r="D1007">
        <f t="shared" si="63"/>
        <v>0.10799890459154265</v>
      </c>
      <c r="E1007">
        <f t="shared" si="62"/>
        <v>0.5028880882351834</v>
      </c>
      <c r="F1007">
        <f t="shared" si="64"/>
        <v>0.0005028880882351834</v>
      </c>
      <c r="H1007">
        <f>SUM($F$10:F1007)</f>
        <v>0.9147460432268834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0.1753925255831101</v>
      </c>
      <c r="D1008">
        <f t="shared" si="63"/>
        <v>0.08803391514515782</v>
      </c>
      <c r="E1008">
        <f t="shared" si="62"/>
        <v>0.5019251239611278</v>
      </c>
      <c r="F1008">
        <f t="shared" si="64"/>
        <v>0.0005019251239611278</v>
      </c>
      <c r="H1008">
        <f>SUM($F$10:F1008)</f>
        <v>0.9152479683508444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0.12405227667419576</v>
      </c>
      <c r="D1009">
        <f t="shared" si="63"/>
        <v>0.06214552960288665</v>
      </c>
      <c r="E1009">
        <f t="shared" si="62"/>
        <v>0.5009624270427727</v>
      </c>
      <c r="F1009">
        <f t="shared" si="64"/>
        <v>0.0005009624270427728</v>
      </c>
      <c r="H1009">
        <f>SUM($F$10:F1009)</f>
        <v>0.9157489307778872</v>
      </c>
    </row>
    <row r="1010" spans="1:8" ht="12.75">
      <c r="A1010" s="3">
        <v>1</v>
      </c>
      <c r="H1010">
        <f>(COSH(Imp!$A$18)-1)/Imp!$A$18^2</f>
        <v>0.9154176245986123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David Snodgrass</cp:lastModifiedBy>
  <dcterms:created xsi:type="dcterms:W3CDTF">2008-05-05T21:08:51Z</dcterms:created>
  <dcterms:modified xsi:type="dcterms:W3CDTF">2013-05-20T13:42:59Z</dcterms:modified>
  <cp:category/>
  <cp:version/>
  <cp:contentType/>
  <cp:contentStatus/>
</cp:coreProperties>
</file>