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2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<sst xmlns="http://schemas.openxmlformats.org/spreadsheetml/2006/main" count="74" uniqueCount="67">
  <si>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</si>
  <si>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</si>
  <si>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</si>
  <si>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</si>
  <si>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</si>
  <si>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</si>
  <si>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</si>
  <si>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</si>
  <si>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</si>
  <si>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</si>
  <si>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</si>
  <si>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</si>
  <si>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</si>
  <si>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</si>
  <si>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</si>
  <si>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</si>
  <si>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</si>
  <si>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</si>
  <si>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</si>
  <si>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</si>
  <si>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</si>
  <si>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</si>
  <si>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</si>
  <si>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</si>
  <si>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</si>
  <si>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</si>
  <si>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>Choose L</t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</si>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</sst>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18786544"/>
        <c:axId val="34861169"/>
      </c:scatterChart>
      <c:valAx>
        <c:axId val="187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1169"/>
        <c:crosses val="autoZero"/>
        <c:crossBetween val="midCat"/>
        <c:dispUnits/>
      </c:valAx>
      <c:valAx>
        <c:axId val="3486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544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-0.0003937007874015748</c:v>
                </c:pt>
                <c:pt idx="2">
                  <c:v>-0.0007874015748031496</c:v>
                </c:pt>
                <c:pt idx="3">
                  <c:v>-0.0011811023622047244</c:v>
                </c:pt>
                <c:pt idx="4">
                  <c:v>-0.0015748031496062992</c:v>
                </c:pt>
                <c:pt idx="5">
                  <c:v>-0.001968503937007874</c:v>
                </c:pt>
                <c:pt idx="6">
                  <c:v>-0.002362204724409449</c:v>
                </c:pt>
                <c:pt idx="7">
                  <c:v>-0.0027559055118110236</c:v>
                </c:pt>
                <c:pt idx="8">
                  <c:v>-0.0031496062992125984</c:v>
                </c:pt>
                <c:pt idx="9">
                  <c:v>-0.0035433070866141727</c:v>
                </c:pt>
                <c:pt idx="10">
                  <c:v>-0.003937007874015748</c:v>
                </c:pt>
                <c:pt idx="11">
                  <c:v>-0.004330708661417322</c:v>
                </c:pt>
                <c:pt idx="12">
                  <c:v>-0.004724409448818898</c:v>
                </c:pt>
                <c:pt idx="13">
                  <c:v>-0.0051181102362204715</c:v>
                </c:pt>
                <c:pt idx="14">
                  <c:v>-0.005511811023622047</c:v>
                </c:pt>
                <c:pt idx="15">
                  <c:v>-0.005905511811023621</c:v>
                </c:pt>
                <c:pt idx="16">
                  <c:v>-0.006299212598425197</c:v>
                </c:pt>
                <c:pt idx="17">
                  <c:v>-0.0066929133858267716</c:v>
                </c:pt>
                <c:pt idx="18">
                  <c:v>-0.0070866141732283455</c:v>
                </c:pt>
                <c:pt idx="19">
                  <c:v>-0.00748031496062992</c:v>
                </c:pt>
                <c:pt idx="20">
                  <c:v>-0.007874015748031496</c:v>
                </c:pt>
                <c:pt idx="21">
                  <c:v>-0.00826771653543307</c:v>
                </c:pt>
                <c:pt idx="22">
                  <c:v>-0.008661417322834644</c:v>
                </c:pt>
                <c:pt idx="23">
                  <c:v>-0.00905511811023622</c:v>
                </c:pt>
                <c:pt idx="24">
                  <c:v>-0.009448818897637795</c:v>
                </c:pt>
                <c:pt idx="25">
                  <c:v>-0.00984251968503937</c:v>
                </c:pt>
                <c:pt idx="26">
                  <c:v>-0.010236220472440943</c:v>
                </c:pt>
                <c:pt idx="27">
                  <c:v>-0.010629921259842518</c:v>
                </c:pt>
                <c:pt idx="28">
                  <c:v>-0.011023622047244094</c:v>
                </c:pt>
                <c:pt idx="29">
                  <c:v>-0.01141732283464567</c:v>
                </c:pt>
                <c:pt idx="30">
                  <c:v>-0.011811023622047242</c:v>
                </c:pt>
                <c:pt idx="31">
                  <c:v>-0.012204724409448817</c:v>
                </c:pt>
                <c:pt idx="32">
                  <c:v>-0.012598425196850394</c:v>
                </c:pt>
                <c:pt idx="33">
                  <c:v>-0.012992125984251968</c:v>
                </c:pt>
                <c:pt idx="34">
                  <c:v>-0.013385826771653543</c:v>
                </c:pt>
                <c:pt idx="35">
                  <c:v>-0.013779527559055118</c:v>
                </c:pt>
                <c:pt idx="36">
                  <c:v>-0.014173228346456691</c:v>
                </c:pt>
                <c:pt idx="37">
                  <c:v>-0.014566929133858266</c:v>
                </c:pt>
                <c:pt idx="38">
                  <c:v>-0.01496062992125984</c:v>
                </c:pt>
                <c:pt idx="39">
                  <c:v>-0.015354330708661415</c:v>
                </c:pt>
                <c:pt idx="40">
                  <c:v>-0.015748031496062992</c:v>
                </c:pt>
                <c:pt idx="41">
                  <c:v>-0.016141732283464567</c:v>
                </c:pt>
                <c:pt idx="42">
                  <c:v>-0.01653543307086614</c:v>
                </c:pt>
                <c:pt idx="43">
                  <c:v>-0.016929133858267713</c:v>
                </c:pt>
                <c:pt idx="44">
                  <c:v>-0.017322834645669288</c:v>
                </c:pt>
                <c:pt idx="45">
                  <c:v>-0.017716535433070862</c:v>
                </c:pt>
                <c:pt idx="46">
                  <c:v>-0.01811023622047244</c:v>
                </c:pt>
                <c:pt idx="47">
                  <c:v>-0.018503937007874015</c:v>
                </c:pt>
                <c:pt idx="48">
                  <c:v>-0.01889763779527559</c:v>
                </c:pt>
                <c:pt idx="49">
                  <c:v>-0.019291338582677165</c:v>
                </c:pt>
                <c:pt idx="50">
                  <c:v>-0.01968503937007874</c:v>
                </c:pt>
                <c:pt idx="51">
                  <c:v>-0.02007874015748031</c:v>
                </c:pt>
                <c:pt idx="52">
                  <c:v>-0.020472440944881886</c:v>
                </c:pt>
                <c:pt idx="53">
                  <c:v>-0.02086614173228346</c:v>
                </c:pt>
                <c:pt idx="54">
                  <c:v>-0.021259842519685036</c:v>
                </c:pt>
                <c:pt idx="55">
                  <c:v>-0.021653543307086614</c:v>
                </c:pt>
                <c:pt idx="56">
                  <c:v>-0.02204724409448819</c:v>
                </c:pt>
                <c:pt idx="57">
                  <c:v>-0.022440944881889763</c:v>
                </c:pt>
                <c:pt idx="58">
                  <c:v>-0.02283464566929134</c:v>
                </c:pt>
                <c:pt idx="59">
                  <c:v>-0.02322834645669291</c:v>
                </c:pt>
                <c:pt idx="60">
                  <c:v>-0.023622047244094484</c:v>
                </c:pt>
                <c:pt idx="61">
                  <c:v>-0.02401574803149606</c:v>
                </c:pt>
                <c:pt idx="62">
                  <c:v>-0.024409448818897634</c:v>
                </c:pt>
                <c:pt idx="63">
                  <c:v>-0.024803149606299212</c:v>
                </c:pt>
                <c:pt idx="64">
                  <c:v>-0.025196850393700787</c:v>
                </c:pt>
                <c:pt idx="65">
                  <c:v>-0.025590551181102362</c:v>
                </c:pt>
                <c:pt idx="66">
                  <c:v>-0.025984251968503937</c:v>
                </c:pt>
                <c:pt idx="67">
                  <c:v>-0.02637795275590551</c:v>
                </c:pt>
                <c:pt idx="68">
                  <c:v>-0.026771653543307086</c:v>
                </c:pt>
                <c:pt idx="69">
                  <c:v>-0.02716535433070866</c:v>
                </c:pt>
                <c:pt idx="70">
                  <c:v>-0.027559055118110236</c:v>
                </c:pt>
                <c:pt idx="71">
                  <c:v>-0.027952755905511807</c:v>
                </c:pt>
                <c:pt idx="72">
                  <c:v>-0.028346456692913382</c:v>
                </c:pt>
                <c:pt idx="73">
                  <c:v>-0.028740157480314957</c:v>
                </c:pt>
                <c:pt idx="74">
                  <c:v>-0.02913385826771653</c:v>
                </c:pt>
                <c:pt idx="75">
                  <c:v>-0.029527559055118106</c:v>
                </c:pt>
                <c:pt idx="76">
                  <c:v>-0.02992125984251968</c:v>
                </c:pt>
                <c:pt idx="77">
                  <c:v>-0.030314960629921256</c:v>
                </c:pt>
                <c:pt idx="78">
                  <c:v>-0.03070866141732283</c:v>
                </c:pt>
                <c:pt idx="79">
                  <c:v>-0.031102362204724406</c:v>
                </c:pt>
                <c:pt idx="80">
                  <c:v>-0.031496062992125984</c:v>
                </c:pt>
                <c:pt idx="81">
                  <c:v>-0.031889763779527555</c:v>
                </c:pt>
                <c:pt idx="82">
                  <c:v>-0.03228346456692913</c:v>
                </c:pt>
                <c:pt idx="83">
                  <c:v>-0.032677165354330705</c:v>
                </c:pt>
                <c:pt idx="84">
                  <c:v>-0.03307086614173228</c:v>
                </c:pt>
                <c:pt idx="85">
                  <c:v>-0.03346456692913386</c:v>
                </c:pt>
                <c:pt idx="86">
                  <c:v>-0.033858267716535426</c:v>
                </c:pt>
                <c:pt idx="87">
                  <c:v>-0.034251968503937004</c:v>
                </c:pt>
                <c:pt idx="88">
                  <c:v>-0.034645669291338575</c:v>
                </c:pt>
                <c:pt idx="89">
                  <c:v>-0.035039370078740154</c:v>
                </c:pt>
                <c:pt idx="90">
                  <c:v>-0.035433070866141725</c:v>
                </c:pt>
                <c:pt idx="91">
                  <c:v>-0.0358267716535433</c:v>
                </c:pt>
                <c:pt idx="92">
                  <c:v>-0.03622047244094488</c:v>
                </c:pt>
                <c:pt idx="93">
                  <c:v>-0.03661417322834645</c:v>
                </c:pt>
                <c:pt idx="94">
                  <c:v>-0.03700787401574803</c:v>
                </c:pt>
                <c:pt idx="95">
                  <c:v>-0.0374015748031496</c:v>
                </c:pt>
                <c:pt idx="96">
                  <c:v>-0.03779527559055118</c:v>
                </c:pt>
                <c:pt idx="97">
                  <c:v>-0.03818897637795275</c:v>
                </c:pt>
                <c:pt idx="98">
                  <c:v>-0.03858267716535433</c:v>
                </c:pt>
                <c:pt idx="99">
                  <c:v>-0.0389763779527559</c:v>
                </c:pt>
                <c:pt idx="100">
                  <c:v>-0.03937007874015748</c:v>
                </c:pt>
                <c:pt idx="101">
                  <c:v>-0.03976377952755905</c:v>
                </c:pt>
                <c:pt idx="102">
                  <c:v>-0.04015748031496062</c:v>
                </c:pt>
                <c:pt idx="103">
                  <c:v>-0.0405511811023622</c:v>
                </c:pt>
                <c:pt idx="104">
                  <c:v>-0.04094488188976377</c:v>
                </c:pt>
                <c:pt idx="105">
                  <c:v>-0.04133858267716535</c:v>
                </c:pt>
                <c:pt idx="106">
                  <c:v>-0.04173228346456692</c:v>
                </c:pt>
                <c:pt idx="107">
                  <c:v>-0.0421259842519685</c:v>
                </c:pt>
                <c:pt idx="108">
                  <c:v>-0.04251968503937007</c:v>
                </c:pt>
                <c:pt idx="109">
                  <c:v>-0.04291338582677165</c:v>
                </c:pt>
                <c:pt idx="110">
                  <c:v>-0.04330708661417323</c:v>
                </c:pt>
                <c:pt idx="111">
                  <c:v>-0.0437007874015748</c:v>
                </c:pt>
                <c:pt idx="112">
                  <c:v>-0.04409448818897638</c:v>
                </c:pt>
                <c:pt idx="113">
                  <c:v>-0.04448818897637795</c:v>
                </c:pt>
                <c:pt idx="114">
                  <c:v>-0.04488188976377953</c:v>
                </c:pt>
                <c:pt idx="115">
                  <c:v>-0.0452755905511811</c:v>
                </c:pt>
                <c:pt idx="116">
                  <c:v>-0.04566929133858268</c:v>
                </c:pt>
                <c:pt idx="117">
                  <c:v>-0.04606299212598425</c:v>
                </c:pt>
                <c:pt idx="118">
                  <c:v>-0.04645669291338582</c:v>
                </c:pt>
                <c:pt idx="119">
                  <c:v>-0.0468503937007874</c:v>
                </c:pt>
                <c:pt idx="120">
                  <c:v>-0.04724409448818897</c:v>
                </c:pt>
                <c:pt idx="121">
                  <c:v>-0.04763779527559055</c:v>
                </c:pt>
                <c:pt idx="122">
                  <c:v>-0.04803149606299212</c:v>
                </c:pt>
                <c:pt idx="123">
                  <c:v>-0.0484251968503937</c:v>
                </c:pt>
                <c:pt idx="124">
                  <c:v>-0.04881889763779527</c:v>
                </c:pt>
                <c:pt idx="125">
                  <c:v>-0.049212598425196846</c:v>
                </c:pt>
                <c:pt idx="126">
                  <c:v>-0.049606299212598425</c:v>
                </c:pt>
                <c:pt idx="127">
                  <c:v>-0.049999999999999996</c:v>
                </c:pt>
                <c:pt idx="128">
                  <c:v>-0.050393700787401574</c:v>
                </c:pt>
                <c:pt idx="129">
                  <c:v>-0.050787401574803145</c:v>
                </c:pt>
                <c:pt idx="130">
                  <c:v>-0.051181102362204724</c:v>
                </c:pt>
                <c:pt idx="131">
                  <c:v>-0.051574803149606295</c:v>
                </c:pt>
                <c:pt idx="132">
                  <c:v>-0.05196850393700787</c:v>
                </c:pt>
                <c:pt idx="133">
                  <c:v>-0.052362204724409445</c:v>
                </c:pt>
                <c:pt idx="134">
                  <c:v>-0.05275590551181102</c:v>
                </c:pt>
                <c:pt idx="135">
                  <c:v>-0.053149606299212594</c:v>
                </c:pt>
                <c:pt idx="136">
                  <c:v>-0.05354330708661417</c:v>
                </c:pt>
                <c:pt idx="137">
                  <c:v>-0.05393700787401575</c:v>
                </c:pt>
                <c:pt idx="138">
                  <c:v>-0.05433070866141732</c:v>
                </c:pt>
                <c:pt idx="139">
                  <c:v>-0.0547244094488189</c:v>
                </c:pt>
                <c:pt idx="140">
                  <c:v>-0.05511811023622047</c:v>
                </c:pt>
                <c:pt idx="141">
                  <c:v>-0.055511811023622036</c:v>
                </c:pt>
                <c:pt idx="142">
                  <c:v>-0.055905511811023614</c:v>
                </c:pt>
                <c:pt idx="143">
                  <c:v>-0.056299212598425186</c:v>
                </c:pt>
                <c:pt idx="144">
                  <c:v>-0.056692913385826764</c:v>
                </c:pt>
                <c:pt idx="145">
                  <c:v>-0.057086614173228335</c:v>
                </c:pt>
                <c:pt idx="146">
                  <c:v>-0.057480314960629914</c:v>
                </c:pt>
                <c:pt idx="147">
                  <c:v>-0.057874015748031485</c:v>
                </c:pt>
                <c:pt idx="148">
                  <c:v>-0.05826771653543306</c:v>
                </c:pt>
                <c:pt idx="149">
                  <c:v>-0.05866141732283464</c:v>
                </c:pt>
                <c:pt idx="150">
                  <c:v>-0.05905511811023621</c:v>
                </c:pt>
                <c:pt idx="151">
                  <c:v>-0.05944881889763779</c:v>
                </c:pt>
                <c:pt idx="152">
                  <c:v>-0.05984251968503936</c:v>
                </c:pt>
                <c:pt idx="153">
                  <c:v>-0.06023622047244094</c:v>
                </c:pt>
                <c:pt idx="154">
                  <c:v>-0.06062992125984251</c:v>
                </c:pt>
                <c:pt idx="155">
                  <c:v>-0.06102362204724409</c:v>
                </c:pt>
                <c:pt idx="156">
                  <c:v>-0.06141732283464566</c:v>
                </c:pt>
                <c:pt idx="157">
                  <c:v>-0.06181102362204724</c:v>
                </c:pt>
                <c:pt idx="158">
                  <c:v>-0.06220472440944881</c:v>
                </c:pt>
                <c:pt idx="159">
                  <c:v>-0.0625984251968504</c:v>
                </c:pt>
                <c:pt idx="160">
                  <c:v>-0.06299212598425197</c:v>
                </c:pt>
                <c:pt idx="161">
                  <c:v>-0.06338582677165354</c:v>
                </c:pt>
                <c:pt idx="162">
                  <c:v>-0.06377952755905511</c:v>
                </c:pt>
                <c:pt idx="163">
                  <c:v>-0.0641732283464567</c:v>
                </c:pt>
                <c:pt idx="164">
                  <c:v>-0.06456692913385827</c:v>
                </c:pt>
                <c:pt idx="165">
                  <c:v>-0.06496062992125984</c:v>
                </c:pt>
                <c:pt idx="166">
                  <c:v>-0.06535433070866141</c:v>
                </c:pt>
                <c:pt idx="167">
                  <c:v>-0.065748031496063</c:v>
                </c:pt>
                <c:pt idx="168">
                  <c:v>-0.06614173228346457</c:v>
                </c:pt>
                <c:pt idx="169">
                  <c:v>-0.06653543307086614</c:v>
                </c:pt>
                <c:pt idx="170">
                  <c:v>-0.06692913385826772</c:v>
                </c:pt>
                <c:pt idx="171">
                  <c:v>-0.0673228346456693</c:v>
                </c:pt>
                <c:pt idx="172">
                  <c:v>-0.06771653543307085</c:v>
                </c:pt>
                <c:pt idx="173">
                  <c:v>-0.06811023622047244</c:v>
                </c:pt>
                <c:pt idx="174">
                  <c:v>-0.06850393700787401</c:v>
                </c:pt>
                <c:pt idx="175">
                  <c:v>-0.06889763779527558</c:v>
                </c:pt>
                <c:pt idx="176">
                  <c:v>-0.06929133858267715</c:v>
                </c:pt>
                <c:pt idx="177">
                  <c:v>-0.06968503937007874</c:v>
                </c:pt>
                <c:pt idx="178">
                  <c:v>-0.07007874015748031</c:v>
                </c:pt>
                <c:pt idx="179">
                  <c:v>-0.07047244094488188</c:v>
                </c:pt>
                <c:pt idx="180">
                  <c:v>-0.07086614173228345</c:v>
                </c:pt>
                <c:pt idx="181">
                  <c:v>-0.07125984251968503</c:v>
                </c:pt>
                <c:pt idx="182">
                  <c:v>-0.0716535433070866</c:v>
                </c:pt>
                <c:pt idx="183">
                  <c:v>-0.07204724409448818</c:v>
                </c:pt>
                <c:pt idx="184">
                  <c:v>-0.07244094488188976</c:v>
                </c:pt>
                <c:pt idx="185">
                  <c:v>-0.07283464566929133</c:v>
                </c:pt>
                <c:pt idx="186">
                  <c:v>-0.0732283464566929</c:v>
                </c:pt>
                <c:pt idx="187">
                  <c:v>-0.07362204724409448</c:v>
                </c:pt>
                <c:pt idx="188">
                  <c:v>-0.07401574803149606</c:v>
                </c:pt>
                <c:pt idx="189">
                  <c:v>-0.07440944881889763</c:v>
                </c:pt>
                <c:pt idx="190">
                  <c:v>-0.0748031496062992</c:v>
                </c:pt>
                <c:pt idx="191">
                  <c:v>-0.07519685039370078</c:v>
                </c:pt>
                <c:pt idx="192">
                  <c:v>-0.07559055118110236</c:v>
                </c:pt>
                <c:pt idx="193">
                  <c:v>-0.07598425196850393</c:v>
                </c:pt>
                <c:pt idx="194">
                  <c:v>-0.0763779527559055</c:v>
                </c:pt>
                <c:pt idx="195">
                  <c:v>-0.07677165354330709</c:v>
                </c:pt>
                <c:pt idx="196">
                  <c:v>-0.07716535433070866</c:v>
                </c:pt>
                <c:pt idx="197">
                  <c:v>-0.07755905511811023</c:v>
                </c:pt>
                <c:pt idx="198">
                  <c:v>-0.0779527559055118</c:v>
                </c:pt>
                <c:pt idx="199">
                  <c:v>-0.07834645669291339</c:v>
                </c:pt>
                <c:pt idx="200">
                  <c:v>-0.07874015748031496</c:v>
                </c:pt>
                <c:pt idx="201">
                  <c:v>-0.07913385826771653</c:v>
                </c:pt>
                <c:pt idx="202">
                  <c:v>-0.0795275590551181</c:v>
                </c:pt>
                <c:pt idx="203">
                  <c:v>-0.07992125984251969</c:v>
                </c:pt>
                <c:pt idx="204">
                  <c:v>-0.08031496062992124</c:v>
                </c:pt>
                <c:pt idx="205">
                  <c:v>-0.08070866141732282</c:v>
                </c:pt>
                <c:pt idx="206">
                  <c:v>-0.0811023622047244</c:v>
                </c:pt>
                <c:pt idx="207">
                  <c:v>-0.08149606299212597</c:v>
                </c:pt>
                <c:pt idx="208">
                  <c:v>-0.08188976377952754</c:v>
                </c:pt>
                <c:pt idx="209">
                  <c:v>-0.08228346456692913</c:v>
                </c:pt>
                <c:pt idx="210">
                  <c:v>-0.0826771653543307</c:v>
                </c:pt>
                <c:pt idx="211">
                  <c:v>-0.08307086614173227</c:v>
                </c:pt>
                <c:pt idx="212">
                  <c:v>-0.08346456692913384</c:v>
                </c:pt>
                <c:pt idx="213">
                  <c:v>-0.08385826771653543</c:v>
                </c:pt>
                <c:pt idx="214">
                  <c:v>-0.084251968503937</c:v>
                </c:pt>
                <c:pt idx="215">
                  <c:v>-0.08464566929133857</c:v>
                </c:pt>
                <c:pt idx="216">
                  <c:v>-0.08503937007874014</c:v>
                </c:pt>
                <c:pt idx="217">
                  <c:v>-0.08543307086614173</c:v>
                </c:pt>
                <c:pt idx="218">
                  <c:v>-0.0858267716535433</c:v>
                </c:pt>
                <c:pt idx="219">
                  <c:v>-0.08622047244094487</c:v>
                </c:pt>
                <c:pt idx="220">
                  <c:v>-0.08661417322834646</c:v>
                </c:pt>
                <c:pt idx="221">
                  <c:v>-0.08700787401574803</c:v>
                </c:pt>
                <c:pt idx="222">
                  <c:v>-0.0874015748031496</c:v>
                </c:pt>
                <c:pt idx="223">
                  <c:v>-0.08779527559055117</c:v>
                </c:pt>
                <c:pt idx="224">
                  <c:v>-0.08818897637795275</c:v>
                </c:pt>
                <c:pt idx="225">
                  <c:v>-0.08858267716535433</c:v>
                </c:pt>
                <c:pt idx="226">
                  <c:v>-0.0889763779527559</c:v>
                </c:pt>
                <c:pt idx="227">
                  <c:v>-0.08937007874015748</c:v>
                </c:pt>
                <c:pt idx="228">
                  <c:v>-0.08976377952755905</c:v>
                </c:pt>
                <c:pt idx="229">
                  <c:v>-0.09015748031496063</c:v>
                </c:pt>
                <c:pt idx="230">
                  <c:v>-0.0905511811023622</c:v>
                </c:pt>
                <c:pt idx="231">
                  <c:v>-0.09094488188976378</c:v>
                </c:pt>
                <c:pt idx="232">
                  <c:v>-0.09133858267716535</c:v>
                </c:pt>
                <c:pt idx="233">
                  <c:v>-0.09173228346456692</c:v>
                </c:pt>
                <c:pt idx="234">
                  <c:v>-0.0921259842519685</c:v>
                </c:pt>
                <c:pt idx="235">
                  <c:v>-0.09251968503937007</c:v>
                </c:pt>
                <c:pt idx="236">
                  <c:v>-0.09291338582677164</c:v>
                </c:pt>
                <c:pt idx="237">
                  <c:v>-0.09330708661417321</c:v>
                </c:pt>
                <c:pt idx="238">
                  <c:v>-0.0937007874015748</c:v>
                </c:pt>
                <c:pt idx="239">
                  <c:v>-0.09409448818897637</c:v>
                </c:pt>
                <c:pt idx="240">
                  <c:v>-0.09448818897637794</c:v>
                </c:pt>
                <c:pt idx="241">
                  <c:v>-0.09488188976377952</c:v>
                </c:pt>
                <c:pt idx="242">
                  <c:v>-0.0952755905511811</c:v>
                </c:pt>
                <c:pt idx="243">
                  <c:v>-0.09566929133858267</c:v>
                </c:pt>
                <c:pt idx="244">
                  <c:v>-0.09606299212598424</c:v>
                </c:pt>
                <c:pt idx="245">
                  <c:v>-0.09645669291338582</c:v>
                </c:pt>
                <c:pt idx="246">
                  <c:v>-0.0968503937007874</c:v>
                </c:pt>
                <c:pt idx="247">
                  <c:v>-0.09724409448818896</c:v>
                </c:pt>
                <c:pt idx="248">
                  <c:v>-0.09763779527559054</c:v>
                </c:pt>
                <c:pt idx="249">
                  <c:v>-0.09803149606299212</c:v>
                </c:pt>
                <c:pt idx="250">
                  <c:v>-0.09842519685039369</c:v>
                </c:pt>
                <c:pt idx="251">
                  <c:v>-0.09881889763779526</c:v>
                </c:pt>
                <c:pt idx="252">
                  <c:v>-0.09921259842519685</c:v>
                </c:pt>
                <c:pt idx="253">
                  <c:v>-0.09960629921259842</c:v>
                </c:pt>
                <c:pt idx="254">
                  <c:v>-0.09999999999999999</c:v>
                </c:pt>
                <c:pt idx="255">
                  <c:v>-0.10039370078740156</c:v>
                </c:pt>
                <c:pt idx="256">
                  <c:v>-0.10078740157480315</c:v>
                </c:pt>
                <c:pt idx="257">
                  <c:v>-0.10118110236220472</c:v>
                </c:pt>
                <c:pt idx="258">
                  <c:v>-0.10157480314960629</c:v>
                </c:pt>
                <c:pt idx="259">
                  <c:v>-0.10196850393700786</c:v>
                </c:pt>
                <c:pt idx="260">
                  <c:v>-0.10236220472440945</c:v>
                </c:pt>
                <c:pt idx="261">
                  <c:v>-0.10275590551181102</c:v>
                </c:pt>
                <c:pt idx="262">
                  <c:v>-0.10314960629921259</c:v>
                </c:pt>
                <c:pt idx="263">
                  <c:v>-0.10354330708661418</c:v>
                </c:pt>
                <c:pt idx="264">
                  <c:v>-0.10393700787401575</c:v>
                </c:pt>
                <c:pt idx="265">
                  <c:v>-0.10433070866141732</c:v>
                </c:pt>
                <c:pt idx="266">
                  <c:v>-0.10472440944881889</c:v>
                </c:pt>
                <c:pt idx="267">
                  <c:v>-0.10511811023622047</c:v>
                </c:pt>
                <c:pt idx="268">
                  <c:v>-0.10551181102362205</c:v>
                </c:pt>
                <c:pt idx="269">
                  <c:v>-0.10590551181102362</c:v>
                </c:pt>
                <c:pt idx="270">
                  <c:v>-0.10629921259842519</c:v>
                </c:pt>
                <c:pt idx="271">
                  <c:v>-0.10669291338582677</c:v>
                </c:pt>
                <c:pt idx="272">
                  <c:v>-0.10708661417322834</c:v>
                </c:pt>
                <c:pt idx="273">
                  <c:v>-0.10748031496062992</c:v>
                </c:pt>
                <c:pt idx="274">
                  <c:v>-0.1078740157480315</c:v>
                </c:pt>
                <c:pt idx="275">
                  <c:v>-0.10826771653543307</c:v>
                </c:pt>
                <c:pt idx="276">
                  <c:v>-0.10866141732283464</c:v>
                </c:pt>
                <c:pt idx="277">
                  <c:v>-0.10905511811023622</c:v>
                </c:pt>
                <c:pt idx="278">
                  <c:v>-0.1094488188976378</c:v>
                </c:pt>
                <c:pt idx="279">
                  <c:v>-0.10984251968503937</c:v>
                </c:pt>
                <c:pt idx="280">
                  <c:v>-0.11023622047244094</c:v>
                </c:pt>
                <c:pt idx="281">
                  <c:v>-0.11062992125984251</c:v>
                </c:pt>
                <c:pt idx="282">
                  <c:v>-0.11102362204724407</c:v>
                </c:pt>
                <c:pt idx="283">
                  <c:v>-0.11141732283464564</c:v>
                </c:pt>
                <c:pt idx="284">
                  <c:v>-0.11181102362204723</c:v>
                </c:pt>
                <c:pt idx="285">
                  <c:v>-0.1122047244094488</c:v>
                </c:pt>
                <c:pt idx="286">
                  <c:v>-0.11259842519685037</c:v>
                </c:pt>
                <c:pt idx="287">
                  <c:v>-0.11299212598425196</c:v>
                </c:pt>
                <c:pt idx="288">
                  <c:v>-0.11338582677165353</c:v>
                </c:pt>
                <c:pt idx="289">
                  <c:v>-0.1137795275590551</c:v>
                </c:pt>
                <c:pt idx="290">
                  <c:v>-0.11417322834645667</c:v>
                </c:pt>
                <c:pt idx="291">
                  <c:v>-0.11456692913385826</c:v>
                </c:pt>
                <c:pt idx="292">
                  <c:v>-0.11496062992125983</c:v>
                </c:pt>
                <c:pt idx="293">
                  <c:v>-0.1153543307086614</c:v>
                </c:pt>
                <c:pt idx="294">
                  <c:v>-0.11574803149606297</c:v>
                </c:pt>
                <c:pt idx="295">
                  <c:v>-0.11614173228346455</c:v>
                </c:pt>
                <c:pt idx="296">
                  <c:v>-0.11653543307086613</c:v>
                </c:pt>
                <c:pt idx="297">
                  <c:v>-0.1169291338582677</c:v>
                </c:pt>
                <c:pt idx="298">
                  <c:v>-0.11732283464566928</c:v>
                </c:pt>
                <c:pt idx="299">
                  <c:v>-0.11771653543307085</c:v>
                </c:pt>
                <c:pt idx="300">
                  <c:v>-0.11811023622047243</c:v>
                </c:pt>
                <c:pt idx="301">
                  <c:v>-0.118503937007874</c:v>
                </c:pt>
                <c:pt idx="302">
                  <c:v>-0.11889763779527558</c:v>
                </c:pt>
                <c:pt idx="303">
                  <c:v>-0.11929133858267715</c:v>
                </c:pt>
                <c:pt idx="304">
                  <c:v>-0.11968503937007872</c:v>
                </c:pt>
                <c:pt idx="305">
                  <c:v>-0.1200787401574803</c:v>
                </c:pt>
                <c:pt idx="306">
                  <c:v>-0.12047244094488188</c:v>
                </c:pt>
                <c:pt idx="307">
                  <c:v>-0.12086614173228345</c:v>
                </c:pt>
                <c:pt idx="308">
                  <c:v>-0.12125984251968502</c:v>
                </c:pt>
                <c:pt idx="309">
                  <c:v>-0.12165354330708661</c:v>
                </c:pt>
                <c:pt idx="310">
                  <c:v>-0.12204724409448818</c:v>
                </c:pt>
                <c:pt idx="311">
                  <c:v>-0.12244094488188975</c:v>
                </c:pt>
                <c:pt idx="312">
                  <c:v>-0.12283464566929132</c:v>
                </c:pt>
                <c:pt idx="313">
                  <c:v>-0.12322834645669291</c:v>
                </c:pt>
                <c:pt idx="314">
                  <c:v>-0.12362204724409448</c:v>
                </c:pt>
                <c:pt idx="315">
                  <c:v>-0.12401574803149605</c:v>
                </c:pt>
                <c:pt idx="316">
                  <c:v>-0.12440944881889762</c:v>
                </c:pt>
                <c:pt idx="317">
                  <c:v>-0.12480314960629921</c:v>
                </c:pt>
                <c:pt idx="318">
                  <c:v>-0.1251968503937008</c:v>
                </c:pt>
                <c:pt idx="319">
                  <c:v>-0.12559055118110235</c:v>
                </c:pt>
                <c:pt idx="320">
                  <c:v>-0.12598425196850394</c:v>
                </c:pt>
                <c:pt idx="321">
                  <c:v>-0.1263779527559055</c:v>
                </c:pt>
                <c:pt idx="322">
                  <c:v>-0.12677165354330708</c:v>
                </c:pt>
                <c:pt idx="323">
                  <c:v>-0.12716535433070866</c:v>
                </c:pt>
                <c:pt idx="324">
                  <c:v>-0.12755905511811022</c:v>
                </c:pt>
                <c:pt idx="325">
                  <c:v>-0.1279527559055118</c:v>
                </c:pt>
                <c:pt idx="326">
                  <c:v>-0.1283464566929134</c:v>
                </c:pt>
                <c:pt idx="327">
                  <c:v>-0.12874015748031495</c:v>
                </c:pt>
                <c:pt idx="328">
                  <c:v>-0.12913385826771653</c:v>
                </c:pt>
                <c:pt idx="329">
                  <c:v>-0.12952755905511812</c:v>
                </c:pt>
                <c:pt idx="330">
                  <c:v>-0.12992125984251968</c:v>
                </c:pt>
                <c:pt idx="331">
                  <c:v>-0.13031496062992126</c:v>
                </c:pt>
                <c:pt idx="332">
                  <c:v>-0.13070866141732282</c:v>
                </c:pt>
                <c:pt idx="333">
                  <c:v>-0.1311023622047244</c:v>
                </c:pt>
                <c:pt idx="334">
                  <c:v>-0.131496062992126</c:v>
                </c:pt>
                <c:pt idx="335">
                  <c:v>-0.13188976377952755</c:v>
                </c:pt>
                <c:pt idx="336">
                  <c:v>-0.13228346456692913</c:v>
                </c:pt>
                <c:pt idx="337">
                  <c:v>-0.13267716535433072</c:v>
                </c:pt>
                <c:pt idx="338">
                  <c:v>-0.13307086614173227</c:v>
                </c:pt>
                <c:pt idx="339">
                  <c:v>-0.13346456692913386</c:v>
                </c:pt>
                <c:pt idx="340">
                  <c:v>-0.13385826771653545</c:v>
                </c:pt>
                <c:pt idx="341">
                  <c:v>-0.134251968503937</c:v>
                </c:pt>
                <c:pt idx="342">
                  <c:v>-0.1346456692913386</c:v>
                </c:pt>
                <c:pt idx="343">
                  <c:v>-0.13503937007874015</c:v>
                </c:pt>
                <c:pt idx="344">
                  <c:v>-0.1354330708661417</c:v>
                </c:pt>
                <c:pt idx="345">
                  <c:v>-0.1358267716535433</c:v>
                </c:pt>
                <c:pt idx="346">
                  <c:v>-0.13622047244094487</c:v>
                </c:pt>
                <c:pt idx="347">
                  <c:v>-0.13661417322834643</c:v>
                </c:pt>
                <c:pt idx="348">
                  <c:v>-0.13700787401574802</c:v>
                </c:pt>
                <c:pt idx="349">
                  <c:v>-0.13740157480314957</c:v>
                </c:pt>
                <c:pt idx="350">
                  <c:v>-0.13779527559055116</c:v>
                </c:pt>
                <c:pt idx="351">
                  <c:v>-0.13818897637795274</c:v>
                </c:pt>
                <c:pt idx="352">
                  <c:v>-0.1385826771653543</c:v>
                </c:pt>
                <c:pt idx="353">
                  <c:v>-0.1389763779527559</c:v>
                </c:pt>
                <c:pt idx="354">
                  <c:v>-0.13937007874015747</c:v>
                </c:pt>
                <c:pt idx="355">
                  <c:v>-0.13976377952755903</c:v>
                </c:pt>
                <c:pt idx="356">
                  <c:v>-0.14015748031496061</c:v>
                </c:pt>
                <c:pt idx="357">
                  <c:v>-0.1405511811023622</c:v>
                </c:pt>
                <c:pt idx="358">
                  <c:v>-0.14094488188976376</c:v>
                </c:pt>
                <c:pt idx="359">
                  <c:v>-0.14133858267716534</c:v>
                </c:pt>
                <c:pt idx="360">
                  <c:v>-0.1417322834645669</c:v>
                </c:pt>
                <c:pt idx="361">
                  <c:v>-0.14212598425196848</c:v>
                </c:pt>
                <c:pt idx="362">
                  <c:v>-0.14251968503937007</c:v>
                </c:pt>
                <c:pt idx="363">
                  <c:v>-0.14291338582677163</c:v>
                </c:pt>
                <c:pt idx="364">
                  <c:v>-0.1433070866141732</c:v>
                </c:pt>
                <c:pt idx="365">
                  <c:v>-0.1437007874015748</c:v>
                </c:pt>
                <c:pt idx="366">
                  <c:v>-0.14409448818897636</c:v>
                </c:pt>
                <c:pt idx="367">
                  <c:v>-0.14448818897637794</c:v>
                </c:pt>
                <c:pt idx="368">
                  <c:v>-0.14488188976377953</c:v>
                </c:pt>
                <c:pt idx="369">
                  <c:v>-0.14527559055118108</c:v>
                </c:pt>
                <c:pt idx="370">
                  <c:v>-0.14566929133858267</c:v>
                </c:pt>
                <c:pt idx="371">
                  <c:v>-0.14606299212598423</c:v>
                </c:pt>
                <c:pt idx="372">
                  <c:v>-0.1464566929133858</c:v>
                </c:pt>
                <c:pt idx="373">
                  <c:v>-0.1468503937007874</c:v>
                </c:pt>
                <c:pt idx="374">
                  <c:v>-0.14724409448818895</c:v>
                </c:pt>
                <c:pt idx="375">
                  <c:v>-0.14763779527559054</c:v>
                </c:pt>
                <c:pt idx="376">
                  <c:v>-0.14803149606299212</c:v>
                </c:pt>
                <c:pt idx="377">
                  <c:v>-0.14842519685039368</c:v>
                </c:pt>
                <c:pt idx="378">
                  <c:v>-0.14881889763779527</c:v>
                </c:pt>
                <c:pt idx="379">
                  <c:v>-0.14921259842519685</c:v>
                </c:pt>
                <c:pt idx="380">
                  <c:v>-0.1496062992125984</c:v>
                </c:pt>
                <c:pt idx="381">
                  <c:v>-0.15</c:v>
                </c:pt>
                <c:pt idx="382">
                  <c:v>-0.15039370078740155</c:v>
                </c:pt>
                <c:pt idx="383">
                  <c:v>-0.15078740157480314</c:v>
                </c:pt>
                <c:pt idx="384">
                  <c:v>-0.15118110236220472</c:v>
                </c:pt>
                <c:pt idx="385">
                  <c:v>-0.15157480314960628</c:v>
                </c:pt>
                <c:pt idx="386">
                  <c:v>-0.15196850393700786</c:v>
                </c:pt>
                <c:pt idx="387">
                  <c:v>-0.15236220472440945</c:v>
                </c:pt>
                <c:pt idx="388">
                  <c:v>-0.152755905511811</c:v>
                </c:pt>
                <c:pt idx="389">
                  <c:v>-0.1531496062992126</c:v>
                </c:pt>
                <c:pt idx="390">
                  <c:v>-0.15354330708661418</c:v>
                </c:pt>
                <c:pt idx="391">
                  <c:v>-0.15393700787401574</c:v>
                </c:pt>
                <c:pt idx="392">
                  <c:v>-0.15433070866141732</c:v>
                </c:pt>
                <c:pt idx="393">
                  <c:v>-0.15472440944881888</c:v>
                </c:pt>
                <c:pt idx="394">
                  <c:v>-0.15511811023622046</c:v>
                </c:pt>
                <c:pt idx="395">
                  <c:v>-0.15551181102362205</c:v>
                </c:pt>
                <c:pt idx="396">
                  <c:v>-0.1559055118110236</c:v>
                </c:pt>
                <c:pt idx="397">
                  <c:v>-0.1562992125984252</c:v>
                </c:pt>
                <c:pt idx="398">
                  <c:v>-0.15669291338582678</c:v>
                </c:pt>
                <c:pt idx="399">
                  <c:v>-0.15708661417322833</c:v>
                </c:pt>
                <c:pt idx="400">
                  <c:v>-0.15748031496062992</c:v>
                </c:pt>
                <c:pt idx="401">
                  <c:v>-0.1578740157480315</c:v>
                </c:pt>
                <c:pt idx="402">
                  <c:v>-0.15826771653543306</c:v>
                </c:pt>
                <c:pt idx="403">
                  <c:v>-0.15866141732283465</c:v>
                </c:pt>
                <c:pt idx="404">
                  <c:v>-0.1590551181102362</c:v>
                </c:pt>
                <c:pt idx="405">
                  <c:v>-0.1594488188976378</c:v>
                </c:pt>
                <c:pt idx="406">
                  <c:v>-0.15984251968503937</c:v>
                </c:pt>
                <c:pt idx="407">
                  <c:v>-0.16023622047244093</c:v>
                </c:pt>
                <c:pt idx="408">
                  <c:v>-0.1606299212598425</c:v>
                </c:pt>
                <c:pt idx="409">
                  <c:v>-0.16102362204724407</c:v>
                </c:pt>
                <c:pt idx="410">
                  <c:v>-0.16141732283464563</c:v>
                </c:pt>
                <c:pt idx="411">
                  <c:v>-0.16181102362204722</c:v>
                </c:pt>
                <c:pt idx="412">
                  <c:v>-0.1622047244094488</c:v>
                </c:pt>
                <c:pt idx="413">
                  <c:v>-0.16259842519685036</c:v>
                </c:pt>
                <c:pt idx="414">
                  <c:v>-0.16299212598425195</c:v>
                </c:pt>
                <c:pt idx="415">
                  <c:v>-0.16338582677165353</c:v>
                </c:pt>
                <c:pt idx="416">
                  <c:v>-0.1637795275590551</c:v>
                </c:pt>
                <c:pt idx="417">
                  <c:v>-0.16417322834645667</c:v>
                </c:pt>
                <c:pt idx="418">
                  <c:v>-0.16456692913385826</c:v>
                </c:pt>
                <c:pt idx="419">
                  <c:v>-0.16496062992125982</c:v>
                </c:pt>
                <c:pt idx="420">
                  <c:v>-0.1653543307086614</c:v>
                </c:pt>
                <c:pt idx="421">
                  <c:v>-0.16574803149606296</c:v>
                </c:pt>
                <c:pt idx="422">
                  <c:v>-0.16614173228346454</c:v>
                </c:pt>
                <c:pt idx="423">
                  <c:v>-0.16653543307086613</c:v>
                </c:pt>
                <c:pt idx="424">
                  <c:v>-0.1669291338582677</c:v>
                </c:pt>
                <c:pt idx="425">
                  <c:v>-0.16732283464566927</c:v>
                </c:pt>
                <c:pt idx="426">
                  <c:v>-0.16771653543307086</c:v>
                </c:pt>
                <c:pt idx="427">
                  <c:v>-0.16811023622047241</c:v>
                </c:pt>
                <c:pt idx="428">
                  <c:v>-0.168503937007874</c:v>
                </c:pt>
                <c:pt idx="429">
                  <c:v>-0.16889763779527558</c:v>
                </c:pt>
                <c:pt idx="430">
                  <c:v>-0.16929133858267714</c:v>
                </c:pt>
                <c:pt idx="431">
                  <c:v>-0.16968503937007873</c:v>
                </c:pt>
                <c:pt idx="432">
                  <c:v>-0.17007874015748028</c:v>
                </c:pt>
                <c:pt idx="433">
                  <c:v>-0.17047244094488187</c:v>
                </c:pt>
                <c:pt idx="434">
                  <c:v>-0.17086614173228346</c:v>
                </c:pt>
                <c:pt idx="435">
                  <c:v>-0.171259842519685</c:v>
                </c:pt>
                <c:pt idx="436">
                  <c:v>-0.1716535433070866</c:v>
                </c:pt>
                <c:pt idx="437">
                  <c:v>-0.17204724409448818</c:v>
                </c:pt>
                <c:pt idx="438">
                  <c:v>-0.17244094488188974</c:v>
                </c:pt>
                <c:pt idx="439">
                  <c:v>-0.17283464566929133</c:v>
                </c:pt>
                <c:pt idx="440">
                  <c:v>-0.1732283464566929</c:v>
                </c:pt>
                <c:pt idx="441">
                  <c:v>-0.17362204724409447</c:v>
                </c:pt>
                <c:pt idx="442">
                  <c:v>-0.17401574803149605</c:v>
                </c:pt>
                <c:pt idx="443">
                  <c:v>-0.17440944881889764</c:v>
                </c:pt>
                <c:pt idx="444">
                  <c:v>-0.1748031496062992</c:v>
                </c:pt>
                <c:pt idx="445">
                  <c:v>-0.17519685039370078</c:v>
                </c:pt>
                <c:pt idx="446">
                  <c:v>-0.17559055118110234</c:v>
                </c:pt>
                <c:pt idx="447">
                  <c:v>-0.17598425196850392</c:v>
                </c:pt>
                <c:pt idx="448">
                  <c:v>-0.1763779527559055</c:v>
                </c:pt>
                <c:pt idx="449">
                  <c:v>-0.17677165354330707</c:v>
                </c:pt>
                <c:pt idx="450">
                  <c:v>-0.17716535433070865</c:v>
                </c:pt>
                <c:pt idx="451">
                  <c:v>-0.17755905511811024</c:v>
                </c:pt>
                <c:pt idx="452">
                  <c:v>-0.1779527559055118</c:v>
                </c:pt>
                <c:pt idx="453">
                  <c:v>-0.17834645669291338</c:v>
                </c:pt>
                <c:pt idx="454">
                  <c:v>-0.17874015748031497</c:v>
                </c:pt>
                <c:pt idx="455">
                  <c:v>-0.17913385826771652</c:v>
                </c:pt>
                <c:pt idx="456">
                  <c:v>-0.1795275590551181</c:v>
                </c:pt>
                <c:pt idx="457">
                  <c:v>-0.17992125984251967</c:v>
                </c:pt>
                <c:pt idx="458">
                  <c:v>-0.18031496062992125</c:v>
                </c:pt>
                <c:pt idx="459">
                  <c:v>-0.18070866141732284</c:v>
                </c:pt>
                <c:pt idx="460">
                  <c:v>-0.1811023622047244</c:v>
                </c:pt>
                <c:pt idx="461">
                  <c:v>-0.18149606299212598</c:v>
                </c:pt>
                <c:pt idx="462">
                  <c:v>-0.18188976377952756</c:v>
                </c:pt>
                <c:pt idx="463">
                  <c:v>-0.18228346456692912</c:v>
                </c:pt>
                <c:pt idx="464">
                  <c:v>-0.1826771653543307</c:v>
                </c:pt>
                <c:pt idx="465">
                  <c:v>-0.1830708661417323</c:v>
                </c:pt>
                <c:pt idx="466">
                  <c:v>-0.18346456692913385</c:v>
                </c:pt>
                <c:pt idx="467">
                  <c:v>-0.18385826771653543</c:v>
                </c:pt>
                <c:pt idx="468">
                  <c:v>-0.184251968503937</c:v>
                </c:pt>
                <c:pt idx="469">
                  <c:v>-0.18464566929133855</c:v>
                </c:pt>
                <c:pt idx="470">
                  <c:v>-0.18503937007874013</c:v>
                </c:pt>
                <c:pt idx="471">
                  <c:v>-0.18543307086614172</c:v>
                </c:pt>
                <c:pt idx="472">
                  <c:v>-0.18582677165354328</c:v>
                </c:pt>
                <c:pt idx="473">
                  <c:v>-0.18622047244094486</c:v>
                </c:pt>
                <c:pt idx="474">
                  <c:v>-0.18661417322834642</c:v>
                </c:pt>
                <c:pt idx="475">
                  <c:v>-0.187007874015748</c:v>
                </c:pt>
                <c:pt idx="476">
                  <c:v>-0.1874015748031496</c:v>
                </c:pt>
                <c:pt idx="477">
                  <c:v>-0.18779527559055115</c:v>
                </c:pt>
                <c:pt idx="478">
                  <c:v>-0.18818897637795273</c:v>
                </c:pt>
                <c:pt idx="479">
                  <c:v>-0.18858267716535432</c:v>
                </c:pt>
                <c:pt idx="480">
                  <c:v>-0.18897637795275588</c:v>
                </c:pt>
                <c:pt idx="481">
                  <c:v>-0.18937007874015746</c:v>
                </c:pt>
                <c:pt idx="482">
                  <c:v>-0.18976377952755905</c:v>
                </c:pt>
                <c:pt idx="483">
                  <c:v>-0.1901574803149606</c:v>
                </c:pt>
                <c:pt idx="484">
                  <c:v>-0.1905511811023622</c:v>
                </c:pt>
                <c:pt idx="485">
                  <c:v>-0.19094488188976375</c:v>
                </c:pt>
                <c:pt idx="486">
                  <c:v>-0.19133858267716533</c:v>
                </c:pt>
                <c:pt idx="487">
                  <c:v>-0.19173228346456692</c:v>
                </c:pt>
                <c:pt idx="488">
                  <c:v>-0.19212598425196847</c:v>
                </c:pt>
                <c:pt idx="489">
                  <c:v>-0.19251968503937006</c:v>
                </c:pt>
                <c:pt idx="490">
                  <c:v>-0.19291338582677164</c:v>
                </c:pt>
                <c:pt idx="491">
                  <c:v>-0.1933070866141732</c:v>
                </c:pt>
                <c:pt idx="492">
                  <c:v>-0.1937007874015748</c:v>
                </c:pt>
                <c:pt idx="493">
                  <c:v>-0.19409448818897637</c:v>
                </c:pt>
                <c:pt idx="494">
                  <c:v>-0.19448818897637793</c:v>
                </c:pt>
                <c:pt idx="495">
                  <c:v>-0.19488188976377951</c:v>
                </c:pt>
                <c:pt idx="496">
                  <c:v>-0.19527559055118107</c:v>
                </c:pt>
                <c:pt idx="497">
                  <c:v>-0.19566929133858266</c:v>
                </c:pt>
                <c:pt idx="498">
                  <c:v>-0.19606299212598424</c:v>
                </c:pt>
                <c:pt idx="499">
                  <c:v>-0.1964566929133858</c:v>
                </c:pt>
                <c:pt idx="500">
                  <c:v>-0.19685039370078738</c:v>
                </c:pt>
                <c:pt idx="501">
                  <c:v>-0.19724409448818897</c:v>
                </c:pt>
                <c:pt idx="502">
                  <c:v>-0.19763779527559053</c:v>
                </c:pt>
                <c:pt idx="503">
                  <c:v>-0.1980314960629921</c:v>
                </c:pt>
                <c:pt idx="504">
                  <c:v>-0.1984251968503937</c:v>
                </c:pt>
                <c:pt idx="505">
                  <c:v>-0.19881889763779526</c:v>
                </c:pt>
                <c:pt idx="506">
                  <c:v>-0.19921259842519684</c:v>
                </c:pt>
                <c:pt idx="507">
                  <c:v>-0.1996062992125984</c:v>
                </c:pt>
                <c:pt idx="508">
                  <c:v>-0.19999999999999998</c:v>
                </c:pt>
                <c:pt idx="509">
                  <c:v>-0.20039370078740157</c:v>
                </c:pt>
                <c:pt idx="510">
                  <c:v>-0.20078740157480313</c:v>
                </c:pt>
                <c:pt idx="511">
                  <c:v>-0.2011811023622047</c:v>
                </c:pt>
                <c:pt idx="512">
                  <c:v>-0.2015748031496063</c:v>
                </c:pt>
                <c:pt idx="513">
                  <c:v>-0.20196850393700785</c:v>
                </c:pt>
                <c:pt idx="514">
                  <c:v>-0.20236220472440944</c:v>
                </c:pt>
                <c:pt idx="515">
                  <c:v>-0.20275590551181102</c:v>
                </c:pt>
                <c:pt idx="516">
                  <c:v>-0.20314960629921258</c:v>
                </c:pt>
                <c:pt idx="517">
                  <c:v>-0.20354330708661417</c:v>
                </c:pt>
                <c:pt idx="518">
                  <c:v>-0.20393700787401572</c:v>
                </c:pt>
                <c:pt idx="519">
                  <c:v>-0.2043307086614173</c:v>
                </c:pt>
                <c:pt idx="520">
                  <c:v>-0.2047244094488189</c:v>
                </c:pt>
                <c:pt idx="521">
                  <c:v>-0.20511811023622045</c:v>
                </c:pt>
                <c:pt idx="522">
                  <c:v>-0.20551181102362204</c:v>
                </c:pt>
                <c:pt idx="523">
                  <c:v>-0.20590551181102362</c:v>
                </c:pt>
                <c:pt idx="524">
                  <c:v>-0.20629921259842518</c:v>
                </c:pt>
                <c:pt idx="525">
                  <c:v>-0.20669291338582677</c:v>
                </c:pt>
                <c:pt idx="526">
                  <c:v>-0.20708661417322835</c:v>
                </c:pt>
                <c:pt idx="527">
                  <c:v>-0.2074803149606299</c:v>
                </c:pt>
                <c:pt idx="528">
                  <c:v>-0.2078740157480315</c:v>
                </c:pt>
                <c:pt idx="529">
                  <c:v>-0.20826771653543305</c:v>
                </c:pt>
                <c:pt idx="530">
                  <c:v>-0.20866141732283464</c:v>
                </c:pt>
                <c:pt idx="531">
                  <c:v>-0.20905511811023622</c:v>
                </c:pt>
                <c:pt idx="532">
                  <c:v>-0.20944881889763778</c:v>
                </c:pt>
                <c:pt idx="533">
                  <c:v>-0.20984251968503936</c:v>
                </c:pt>
                <c:pt idx="534">
                  <c:v>-0.21023622047244095</c:v>
                </c:pt>
                <c:pt idx="535">
                  <c:v>-0.2106299212598425</c:v>
                </c:pt>
                <c:pt idx="536">
                  <c:v>-0.2110236220472441</c:v>
                </c:pt>
                <c:pt idx="537">
                  <c:v>-0.21141732283464568</c:v>
                </c:pt>
                <c:pt idx="538">
                  <c:v>-0.21181102362204723</c:v>
                </c:pt>
                <c:pt idx="539">
                  <c:v>-0.21220472440944882</c:v>
                </c:pt>
                <c:pt idx="540">
                  <c:v>-0.21259842519685038</c:v>
                </c:pt>
                <c:pt idx="541">
                  <c:v>-0.21299212598425196</c:v>
                </c:pt>
                <c:pt idx="542">
                  <c:v>-0.21338582677165355</c:v>
                </c:pt>
                <c:pt idx="543">
                  <c:v>-0.2137795275590551</c:v>
                </c:pt>
                <c:pt idx="544">
                  <c:v>-0.2141732283464567</c:v>
                </c:pt>
                <c:pt idx="545">
                  <c:v>-0.21456692913385828</c:v>
                </c:pt>
                <c:pt idx="546">
                  <c:v>-0.21496062992125983</c:v>
                </c:pt>
                <c:pt idx="547">
                  <c:v>-0.21535433070866142</c:v>
                </c:pt>
                <c:pt idx="548">
                  <c:v>-0.215748031496063</c:v>
                </c:pt>
                <c:pt idx="549">
                  <c:v>-0.21614173228346456</c:v>
                </c:pt>
                <c:pt idx="550">
                  <c:v>-0.21653543307086615</c:v>
                </c:pt>
                <c:pt idx="551">
                  <c:v>-0.2169291338582677</c:v>
                </c:pt>
                <c:pt idx="552">
                  <c:v>-0.2173228346456693</c:v>
                </c:pt>
                <c:pt idx="553">
                  <c:v>-0.21771653543307087</c:v>
                </c:pt>
                <c:pt idx="554">
                  <c:v>-0.21811023622047243</c:v>
                </c:pt>
                <c:pt idx="555">
                  <c:v>-0.21850393700787402</c:v>
                </c:pt>
                <c:pt idx="556">
                  <c:v>-0.2188976377952756</c:v>
                </c:pt>
                <c:pt idx="557">
                  <c:v>-0.21929133858267716</c:v>
                </c:pt>
                <c:pt idx="558">
                  <c:v>-0.21968503937007874</c:v>
                </c:pt>
                <c:pt idx="559">
                  <c:v>-0.22007874015748033</c:v>
                </c:pt>
                <c:pt idx="560">
                  <c:v>-0.2204724409448819</c:v>
                </c:pt>
                <c:pt idx="561">
                  <c:v>-0.22086614173228347</c:v>
                </c:pt>
                <c:pt idx="562">
                  <c:v>-0.22125984251968503</c:v>
                </c:pt>
                <c:pt idx="563">
                  <c:v>-0.2216535433070866</c:v>
                </c:pt>
                <c:pt idx="564">
                  <c:v>-0.22204724409448814</c:v>
                </c:pt>
                <c:pt idx="565">
                  <c:v>-0.22244094488188973</c:v>
                </c:pt>
                <c:pt idx="566">
                  <c:v>-0.2228346456692913</c:v>
                </c:pt>
                <c:pt idx="567">
                  <c:v>-0.22322834645669287</c:v>
                </c:pt>
                <c:pt idx="568">
                  <c:v>-0.22362204724409446</c:v>
                </c:pt>
                <c:pt idx="569">
                  <c:v>-0.22401574803149601</c:v>
                </c:pt>
                <c:pt idx="570">
                  <c:v>-0.2244094488188976</c:v>
                </c:pt>
                <c:pt idx="571">
                  <c:v>-0.22480314960629919</c:v>
                </c:pt>
                <c:pt idx="572">
                  <c:v>-0.22519685039370074</c:v>
                </c:pt>
                <c:pt idx="573">
                  <c:v>-0.22559055118110233</c:v>
                </c:pt>
                <c:pt idx="574">
                  <c:v>-0.2259842519685039</c:v>
                </c:pt>
                <c:pt idx="575">
                  <c:v>-0.22637795275590547</c:v>
                </c:pt>
                <c:pt idx="576">
                  <c:v>-0.22677165354330706</c:v>
                </c:pt>
                <c:pt idx="577">
                  <c:v>-0.2271653543307086</c:v>
                </c:pt>
                <c:pt idx="578">
                  <c:v>-0.2275590551181102</c:v>
                </c:pt>
                <c:pt idx="579">
                  <c:v>-0.22795275590551178</c:v>
                </c:pt>
                <c:pt idx="580">
                  <c:v>-0.22834645669291334</c:v>
                </c:pt>
                <c:pt idx="581">
                  <c:v>-0.22874015748031493</c:v>
                </c:pt>
                <c:pt idx="582">
                  <c:v>-0.2291338582677165</c:v>
                </c:pt>
                <c:pt idx="583">
                  <c:v>-0.22952755905511807</c:v>
                </c:pt>
                <c:pt idx="584">
                  <c:v>-0.22992125984251965</c:v>
                </c:pt>
                <c:pt idx="585">
                  <c:v>-0.23031496062992124</c:v>
                </c:pt>
                <c:pt idx="586">
                  <c:v>-0.2307086614173228</c:v>
                </c:pt>
                <c:pt idx="587">
                  <c:v>-0.23110236220472438</c:v>
                </c:pt>
                <c:pt idx="588">
                  <c:v>-0.23149606299212594</c:v>
                </c:pt>
                <c:pt idx="589">
                  <c:v>-0.23188976377952752</c:v>
                </c:pt>
                <c:pt idx="590">
                  <c:v>-0.2322834645669291</c:v>
                </c:pt>
                <c:pt idx="591">
                  <c:v>-0.23267716535433067</c:v>
                </c:pt>
                <c:pt idx="592">
                  <c:v>-0.23307086614173225</c:v>
                </c:pt>
                <c:pt idx="593">
                  <c:v>-0.23346456692913384</c:v>
                </c:pt>
                <c:pt idx="594">
                  <c:v>-0.2338582677165354</c:v>
                </c:pt>
                <c:pt idx="595">
                  <c:v>-0.23425196850393698</c:v>
                </c:pt>
                <c:pt idx="596">
                  <c:v>-0.23464566929133857</c:v>
                </c:pt>
                <c:pt idx="597">
                  <c:v>-0.23503937007874012</c:v>
                </c:pt>
                <c:pt idx="598">
                  <c:v>-0.2354330708661417</c:v>
                </c:pt>
                <c:pt idx="599">
                  <c:v>-0.23582677165354327</c:v>
                </c:pt>
                <c:pt idx="600">
                  <c:v>-0.23622047244094485</c:v>
                </c:pt>
                <c:pt idx="601">
                  <c:v>-0.23661417322834644</c:v>
                </c:pt>
                <c:pt idx="602">
                  <c:v>-0.237007874015748</c:v>
                </c:pt>
                <c:pt idx="603">
                  <c:v>-0.23740157480314958</c:v>
                </c:pt>
                <c:pt idx="604">
                  <c:v>-0.23779527559055116</c:v>
                </c:pt>
                <c:pt idx="605">
                  <c:v>-0.23818897637795272</c:v>
                </c:pt>
                <c:pt idx="606">
                  <c:v>-0.2385826771653543</c:v>
                </c:pt>
                <c:pt idx="607">
                  <c:v>-0.2389763779527559</c:v>
                </c:pt>
                <c:pt idx="608">
                  <c:v>-0.23937007874015745</c:v>
                </c:pt>
                <c:pt idx="609">
                  <c:v>-0.23976377952755903</c:v>
                </c:pt>
                <c:pt idx="610">
                  <c:v>-0.2401574803149606</c:v>
                </c:pt>
                <c:pt idx="611">
                  <c:v>-0.24055118110236218</c:v>
                </c:pt>
                <c:pt idx="612">
                  <c:v>-0.24094488188976376</c:v>
                </c:pt>
                <c:pt idx="613">
                  <c:v>-0.24133858267716532</c:v>
                </c:pt>
                <c:pt idx="614">
                  <c:v>-0.2417322834645669</c:v>
                </c:pt>
                <c:pt idx="615">
                  <c:v>-0.2421259842519685</c:v>
                </c:pt>
                <c:pt idx="616">
                  <c:v>-0.24251968503937005</c:v>
                </c:pt>
                <c:pt idx="617">
                  <c:v>-0.24291338582677163</c:v>
                </c:pt>
                <c:pt idx="618">
                  <c:v>-0.24330708661417322</c:v>
                </c:pt>
                <c:pt idx="619">
                  <c:v>-0.24370078740157478</c:v>
                </c:pt>
                <c:pt idx="620">
                  <c:v>-0.24409448818897636</c:v>
                </c:pt>
                <c:pt idx="621">
                  <c:v>-0.24448818897637792</c:v>
                </c:pt>
                <c:pt idx="622">
                  <c:v>-0.2448818897637795</c:v>
                </c:pt>
                <c:pt idx="623">
                  <c:v>-0.2452755905511811</c:v>
                </c:pt>
                <c:pt idx="624">
                  <c:v>-0.24566929133858265</c:v>
                </c:pt>
                <c:pt idx="625">
                  <c:v>-0.24606299212598423</c:v>
                </c:pt>
                <c:pt idx="626">
                  <c:v>-0.24645669291338582</c:v>
                </c:pt>
                <c:pt idx="627">
                  <c:v>-0.24685039370078737</c:v>
                </c:pt>
                <c:pt idx="628">
                  <c:v>-0.24724409448818896</c:v>
                </c:pt>
                <c:pt idx="629">
                  <c:v>-0.24763779527559054</c:v>
                </c:pt>
                <c:pt idx="630">
                  <c:v>-0.2480314960629921</c:v>
                </c:pt>
                <c:pt idx="631">
                  <c:v>-0.2484251968503937</c:v>
                </c:pt>
                <c:pt idx="632">
                  <c:v>-0.24881889763779524</c:v>
                </c:pt>
                <c:pt idx="633">
                  <c:v>-0.24921259842519683</c:v>
                </c:pt>
                <c:pt idx="634">
                  <c:v>-0.24960629921259841</c:v>
                </c:pt>
                <c:pt idx="635">
                  <c:v>-0.24999999999999997</c:v>
                </c:pt>
                <c:pt idx="636">
                  <c:v>-0.2503937007874016</c:v>
                </c:pt>
                <c:pt idx="637">
                  <c:v>-0.2507874015748031</c:v>
                </c:pt>
                <c:pt idx="638">
                  <c:v>-0.2511811023622047</c:v>
                </c:pt>
                <c:pt idx="639">
                  <c:v>-0.2515748031496063</c:v>
                </c:pt>
                <c:pt idx="640">
                  <c:v>-0.25196850393700787</c:v>
                </c:pt>
                <c:pt idx="641">
                  <c:v>-0.25236220472440946</c:v>
                </c:pt>
                <c:pt idx="642">
                  <c:v>-0.252755905511811</c:v>
                </c:pt>
                <c:pt idx="643">
                  <c:v>-0.25314960629921257</c:v>
                </c:pt>
                <c:pt idx="644">
                  <c:v>-0.25354330708661416</c:v>
                </c:pt>
                <c:pt idx="645">
                  <c:v>-0.25393700787401574</c:v>
                </c:pt>
                <c:pt idx="646">
                  <c:v>-0.2543307086614173</c:v>
                </c:pt>
                <c:pt idx="647">
                  <c:v>-0.2547244094488189</c:v>
                </c:pt>
                <c:pt idx="648">
                  <c:v>-0.25511811023622044</c:v>
                </c:pt>
                <c:pt idx="649">
                  <c:v>-0.255511811023622</c:v>
                </c:pt>
                <c:pt idx="650">
                  <c:v>-0.2559055118110236</c:v>
                </c:pt>
                <c:pt idx="651">
                  <c:v>-0.2562992125984252</c:v>
                </c:pt>
                <c:pt idx="652">
                  <c:v>-0.2566929133858268</c:v>
                </c:pt>
                <c:pt idx="653">
                  <c:v>-0.2570866141732283</c:v>
                </c:pt>
                <c:pt idx="654">
                  <c:v>-0.2574803149606299</c:v>
                </c:pt>
                <c:pt idx="655">
                  <c:v>-0.2578740157480315</c:v>
                </c:pt>
                <c:pt idx="656">
                  <c:v>-0.25826771653543307</c:v>
                </c:pt>
                <c:pt idx="657">
                  <c:v>-0.25866141732283465</c:v>
                </c:pt>
                <c:pt idx="658">
                  <c:v>-0.25905511811023624</c:v>
                </c:pt>
                <c:pt idx="659">
                  <c:v>-0.25944881889763777</c:v>
                </c:pt>
                <c:pt idx="660">
                  <c:v>-0.25984251968503935</c:v>
                </c:pt>
                <c:pt idx="661">
                  <c:v>-0.26023622047244094</c:v>
                </c:pt>
                <c:pt idx="662">
                  <c:v>-0.2606299212598425</c:v>
                </c:pt>
                <c:pt idx="663">
                  <c:v>-0.2610236220472441</c:v>
                </c:pt>
                <c:pt idx="664">
                  <c:v>-0.26141732283464564</c:v>
                </c:pt>
                <c:pt idx="665">
                  <c:v>-0.2618110236220472</c:v>
                </c:pt>
                <c:pt idx="666">
                  <c:v>-0.2622047244094488</c:v>
                </c:pt>
                <c:pt idx="667">
                  <c:v>-0.2625984251968504</c:v>
                </c:pt>
                <c:pt idx="668">
                  <c:v>-0.262992125984252</c:v>
                </c:pt>
                <c:pt idx="669">
                  <c:v>-0.26338582677165356</c:v>
                </c:pt>
                <c:pt idx="670">
                  <c:v>-0.2637795275590551</c:v>
                </c:pt>
                <c:pt idx="671">
                  <c:v>-0.2641732283464567</c:v>
                </c:pt>
                <c:pt idx="672">
                  <c:v>-0.26456692913385826</c:v>
                </c:pt>
                <c:pt idx="673">
                  <c:v>-0.26496062992125985</c:v>
                </c:pt>
                <c:pt idx="674">
                  <c:v>-0.26535433070866143</c:v>
                </c:pt>
                <c:pt idx="675">
                  <c:v>-0.26574803149606296</c:v>
                </c:pt>
                <c:pt idx="676">
                  <c:v>-0.26614173228346455</c:v>
                </c:pt>
                <c:pt idx="677">
                  <c:v>-0.26653543307086613</c:v>
                </c:pt>
                <c:pt idx="678">
                  <c:v>-0.2669291338582677</c:v>
                </c:pt>
                <c:pt idx="679">
                  <c:v>-0.2673228346456693</c:v>
                </c:pt>
                <c:pt idx="680">
                  <c:v>-0.2677165354330709</c:v>
                </c:pt>
                <c:pt idx="681">
                  <c:v>-0.2681102362204724</c:v>
                </c:pt>
                <c:pt idx="682">
                  <c:v>-0.268503937007874</c:v>
                </c:pt>
                <c:pt idx="683">
                  <c:v>-0.2688976377952756</c:v>
                </c:pt>
                <c:pt idx="684">
                  <c:v>-0.2692913385826772</c:v>
                </c:pt>
                <c:pt idx="685">
                  <c:v>-0.26968503937007876</c:v>
                </c:pt>
                <c:pt idx="686">
                  <c:v>-0.2700787401574803</c:v>
                </c:pt>
                <c:pt idx="687">
                  <c:v>-0.2704724409448819</c:v>
                </c:pt>
                <c:pt idx="688">
                  <c:v>-0.2708661417322834</c:v>
                </c:pt>
                <c:pt idx="689">
                  <c:v>-0.271259842519685</c:v>
                </c:pt>
                <c:pt idx="690">
                  <c:v>-0.2716535433070866</c:v>
                </c:pt>
                <c:pt idx="691">
                  <c:v>-0.27204724409448816</c:v>
                </c:pt>
                <c:pt idx="692">
                  <c:v>-0.27244094488188975</c:v>
                </c:pt>
                <c:pt idx="693">
                  <c:v>-0.2728346456692913</c:v>
                </c:pt>
                <c:pt idx="694">
                  <c:v>-0.27322834645669286</c:v>
                </c:pt>
                <c:pt idx="695">
                  <c:v>-0.27362204724409445</c:v>
                </c:pt>
                <c:pt idx="696">
                  <c:v>-0.27401574803149603</c:v>
                </c:pt>
                <c:pt idx="697">
                  <c:v>-0.2744094488188976</c:v>
                </c:pt>
                <c:pt idx="698">
                  <c:v>-0.27480314960629915</c:v>
                </c:pt>
                <c:pt idx="699">
                  <c:v>-0.27519685039370073</c:v>
                </c:pt>
                <c:pt idx="700">
                  <c:v>-0.2755905511811023</c:v>
                </c:pt>
                <c:pt idx="701">
                  <c:v>-0.2759842519685039</c:v>
                </c:pt>
                <c:pt idx="702">
                  <c:v>-0.2763779527559055</c:v>
                </c:pt>
                <c:pt idx="703">
                  <c:v>-0.2767716535433071</c:v>
                </c:pt>
                <c:pt idx="704">
                  <c:v>-0.2771653543307086</c:v>
                </c:pt>
                <c:pt idx="705">
                  <c:v>-0.2775590551181102</c:v>
                </c:pt>
                <c:pt idx="706">
                  <c:v>-0.2779527559055118</c:v>
                </c:pt>
                <c:pt idx="707">
                  <c:v>-0.27834645669291336</c:v>
                </c:pt>
                <c:pt idx="708">
                  <c:v>-0.27874015748031494</c:v>
                </c:pt>
                <c:pt idx="709">
                  <c:v>-0.2791338582677165</c:v>
                </c:pt>
                <c:pt idx="710">
                  <c:v>-0.27952755905511806</c:v>
                </c:pt>
                <c:pt idx="711">
                  <c:v>-0.27992125984251964</c:v>
                </c:pt>
                <c:pt idx="712">
                  <c:v>-0.28031496062992123</c:v>
                </c:pt>
                <c:pt idx="713">
                  <c:v>-0.2807086614173228</c:v>
                </c:pt>
                <c:pt idx="714">
                  <c:v>-0.2811023622047244</c:v>
                </c:pt>
                <c:pt idx="715">
                  <c:v>-0.28149606299212593</c:v>
                </c:pt>
                <c:pt idx="716">
                  <c:v>-0.2818897637795275</c:v>
                </c:pt>
                <c:pt idx="717">
                  <c:v>-0.2822834645669291</c:v>
                </c:pt>
                <c:pt idx="718">
                  <c:v>-0.2826771653543307</c:v>
                </c:pt>
                <c:pt idx="719">
                  <c:v>-0.28307086614173227</c:v>
                </c:pt>
                <c:pt idx="720">
                  <c:v>-0.2834645669291338</c:v>
                </c:pt>
                <c:pt idx="721">
                  <c:v>-0.2838582677165354</c:v>
                </c:pt>
                <c:pt idx="722">
                  <c:v>-0.28425196850393697</c:v>
                </c:pt>
                <c:pt idx="723">
                  <c:v>-0.28464566929133855</c:v>
                </c:pt>
                <c:pt idx="724">
                  <c:v>-0.28503937007874014</c:v>
                </c:pt>
                <c:pt idx="725">
                  <c:v>-0.2854330708661417</c:v>
                </c:pt>
                <c:pt idx="726">
                  <c:v>-0.28582677165354325</c:v>
                </c:pt>
                <c:pt idx="727">
                  <c:v>-0.28622047244094484</c:v>
                </c:pt>
                <c:pt idx="728">
                  <c:v>-0.2866141732283464</c:v>
                </c:pt>
                <c:pt idx="729">
                  <c:v>-0.287007874015748</c:v>
                </c:pt>
                <c:pt idx="730">
                  <c:v>-0.2874015748031496</c:v>
                </c:pt>
                <c:pt idx="731">
                  <c:v>-0.2877952755905511</c:v>
                </c:pt>
                <c:pt idx="732">
                  <c:v>-0.2881889763779527</c:v>
                </c:pt>
                <c:pt idx="733">
                  <c:v>-0.2885826771653543</c:v>
                </c:pt>
                <c:pt idx="734">
                  <c:v>-0.2889763779527559</c:v>
                </c:pt>
                <c:pt idx="735">
                  <c:v>-0.28937007874015747</c:v>
                </c:pt>
                <c:pt idx="736">
                  <c:v>-0.28976377952755905</c:v>
                </c:pt>
                <c:pt idx="737">
                  <c:v>-0.2901574803149606</c:v>
                </c:pt>
                <c:pt idx="738">
                  <c:v>-0.29055118110236217</c:v>
                </c:pt>
                <c:pt idx="739">
                  <c:v>-0.29094488188976375</c:v>
                </c:pt>
                <c:pt idx="740">
                  <c:v>-0.29133858267716534</c:v>
                </c:pt>
                <c:pt idx="741">
                  <c:v>-0.2917322834645669</c:v>
                </c:pt>
                <c:pt idx="742">
                  <c:v>-0.29212598425196845</c:v>
                </c:pt>
                <c:pt idx="743">
                  <c:v>-0.29251968503937004</c:v>
                </c:pt>
                <c:pt idx="744">
                  <c:v>-0.2929133858267716</c:v>
                </c:pt>
                <c:pt idx="745">
                  <c:v>-0.2933070866141732</c:v>
                </c:pt>
                <c:pt idx="746">
                  <c:v>-0.2937007874015748</c:v>
                </c:pt>
                <c:pt idx="747">
                  <c:v>-0.2940944881889764</c:v>
                </c:pt>
                <c:pt idx="748">
                  <c:v>-0.2944881889763779</c:v>
                </c:pt>
                <c:pt idx="749">
                  <c:v>-0.2948818897637795</c:v>
                </c:pt>
                <c:pt idx="750">
                  <c:v>-0.2952755905511811</c:v>
                </c:pt>
                <c:pt idx="751">
                  <c:v>-0.29566929133858266</c:v>
                </c:pt>
                <c:pt idx="752">
                  <c:v>-0.29606299212598425</c:v>
                </c:pt>
                <c:pt idx="753">
                  <c:v>-0.2964566929133858</c:v>
                </c:pt>
                <c:pt idx="754">
                  <c:v>-0.29685039370078736</c:v>
                </c:pt>
                <c:pt idx="755">
                  <c:v>-0.29724409448818895</c:v>
                </c:pt>
                <c:pt idx="756">
                  <c:v>-0.29763779527559053</c:v>
                </c:pt>
                <c:pt idx="757">
                  <c:v>-0.2980314960629921</c:v>
                </c:pt>
                <c:pt idx="758">
                  <c:v>-0.2984251968503937</c:v>
                </c:pt>
                <c:pt idx="759">
                  <c:v>-0.29881889763779523</c:v>
                </c:pt>
                <c:pt idx="760">
                  <c:v>-0.2992125984251968</c:v>
                </c:pt>
                <c:pt idx="761">
                  <c:v>-0.2996062992125984</c:v>
                </c:pt>
                <c:pt idx="762">
                  <c:v>-0.3</c:v>
                </c:pt>
                <c:pt idx="763">
                  <c:v>-0.3003937007874016</c:v>
                </c:pt>
                <c:pt idx="764">
                  <c:v>-0.3007874015748031</c:v>
                </c:pt>
                <c:pt idx="765">
                  <c:v>-0.3011811023622047</c:v>
                </c:pt>
                <c:pt idx="766">
                  <c:v>-0.3015748031496063</c:v>
                </c:pt>
                <c:pt idx="767">
                  <c:v>-0.30196850393700786</c:v>
                </c:pt>
                <c:pt idx="768">
                  <c:v>-0.30236220472440944</c:v>
                </c:pt>
                <c:pt idx="769">
                  <c:v>-0.30275590551181103</c:v>
                </c:pt>
                <c:pt idx="770">
                  <c:v>-0.30314960629921256</c:v>
                </c:pt>
                <c:pt idx="771">
                  <c:v>-0.30354330708661414</c:v>
                </c:pt>
                <c:pt idx="772">
                  <c:v>-0.30393700787401573</c:v>
                </c:pt>
                <c:pt idx="773">
                  <c:v>-0.3043307086614173</c:v>
                </c:pt>
                <c:pt idx="774">
                  <c:v>-0.3047244094488189</c:v>
                </c:pt>
                <c:pt idx="775">
                  <c:v>-0.30511811023622043</c:v>
                </c:pt>
                <c:pt idx="776">
                  <c:v>-0.305511811023622</c:v>
                </c:pt>
                <c:pt idx="777">
                  <c:v>-0.3059055118110236</c:v>
                </c:pt>
                <c:pt idx="778">
                  <c:v>-0.3062992125984252</c:v>
                </c:pt>
                <c:pt idx="779">
                  <c:v>-0.30669291338582677</c:v>
                </c:pt>
                <c:pt idx="780">
                  <c:v>-0.30708661417322836</c:v>
                </c:pt>
                <c:pt idx="781">
                  <c:v>-0.3074803149606299</c:v>
                </c:pt>
                <c:pt idx="782">
                  <c:v>-0.30787401574803147</c:v>
                </c:pt>
                <c:pt idx="783">
                  <c:v>-0.30826771653543306</c:v>
                </c:pt>
                <c:pt idx="784">
                  <c:v>-0.30866141732283464</c:v>
                </c:pt>
                <c:pt idx="785">
                  <c:v>-0.3090551181102362</c:v>
                </c:pt>
                <c:pt idx="786">
                  <c:v>-0.30944881889763776</c:v>
                </c:pt>
                <c:pt idx="787">
                  <c:v>-0.30984251968503934</c:v>
                </c:pt>
                <c:pt idx="788">
                  <c:v>-0.3102362204724409</c:v>
                </c:pt>
                <c:pt idx="789">
                  <c:v>-0.3106299212598425</c:v>
                </c:pt>
                <c:pt idx="790">
                  <c:v>-0.3110236220472441</c:v>
                </c:pt>
                <c:pt idx="791">
                  <c:v>-0.3114173228346457</c:v>
                </c:pt>
                <c:pt idx="792">
                  <c:v>-0.3118110236220472</c:v>
                </c:pt>
                <c:pt idx="793">
                  <c:v>-0.3122047244094488</c:v>
                </c:pt>
                <c:pt idx="794">
                  <c:v>-0.3125984251968504</c:v>
                </c:pt>
                <c:pt idx="795">
                  <c:v>-0.31299212598425197</c:v>
                </c:pt>
                <c:pt idx="796">
                  <c:v>-0.31338582677165355</c:v>
                </c:pt>
                <c:pt idx="797">
                  <c:v>-0.3137795275590551</c:v>
                </c:pt>
                <c:pt idx="798">
                  <c:v>-0.31417322834645667</c:v>
                </c:pt>
                <c:pt idx="799">
                  <c:v>-0.31456692913385825</c:v>
                </c:pt>
                <c:pt idx="800">
                  <c:v>-0.31496062992125984</c:v>
                </c:pt>
                <c:pt idx="801">
                  <c:v>-0.3153543307086614</c:v>
                </c:pt>
                <c:pt idx="802">
                  <c:v>-0.315748031496063</c:v>
                </c:pt>
                <c:pt idx="803">
                  <c:v>-0.31614173228346454</c:v>
                </c:pt>
                <c:pt idx="804">
                  <c:v>-0.3165354330708661</c:v>
                </c:pt>
                <c:pt idx="805">
                  <c:v>-0.3169291338582677</c:v>
                </c:pt>
                <c:pt idx="806">
                  <c:v>-0.3173228346456693</c:v>
                </c:pt>
                <c:pt idx="807">
                  <c:v>-0.3177165354330709</c:v>
                </c:pt>
                <c:pt idx="808">
                  <c:v>-0.3181102362204724</c:v>
                </c:pt>
                <c:pt idx="809">
                  <c:v>-0.318503937007874</c:v>
                </c:pt>
                <c:pt idx="810">
                  <c:v>-0.3188976377952756</c:v>
                </c:pt>
                <c:pt idx="811">
                  <c:v>-0.31929133858267716</c:v>
                </c:pt>
                <c:pt idx="812">
                  <c:v>-0.31968503937007875</c:v>
                </c:pt>
                <c:pt idx="813">
                  <c:v>-0.3200787401574803</c:v>
                </c:pt>
                <c:pt idx="814">
                  <c:v>-0.32047244094488186</c:v>
                </c:pt>
                <c:pt idx="815">
                  <c:v>-0.3208661417322834</c:v>
                </c:pt>
                <c:pt idx="816">
                  <c:v>-0.321259842519685</c:v>
                </c:pt>
                <c:pt idx="817">
                  <c:v>-0.32165354330708656</c:v>
                </c:pt>
                <c:pt idx="818">
                  <c:v>-0.32204724409448815</c:v>
                </c:pt>
                <c:pt idx="819">
                  <c:v>-0.32244094488188974</c:v>
                </c:pt>
                <c:pt idx="820">
                  <c:v>-0.32283464566929126</c:v>
                </c:pt>
                <c:pt idx="821">
                  <c:v>-0.32322834645669285</c:v>
                </c:pt>
                <c:pt idx="822">
                  <c:v>-0.32362204724409444</c:v>
                </c:pt>
                <c:pt idx="823">
                  <c:v>-0.324015748031496</c:v>
                </c:pt>
                <c:pt idx="824">
                  <c:v>-0.3244094488188976</c:v>
                </c:pt>
                <c:pt idx="825">
                  <c:v>-0.3248031496062992</c:v>
                </c:pt>
                <c:pt idx="826">
                  <c:v>-0.3251968503937007</c:v>
                </c:pt>
                <c:pt idx="827">
                  <c:v>-0.3255905511811023</c:v>
                </c:pt>
                <c:pt idx="828">
                  <c:v>-0.3259842519685039</c:v>
                </c:pt>
                <c:pt idx="829">
                  <c:v>-0.3263779527559055</c:v>
                </c:pt>
                <c:pt idx="830">
                  <c:v>-0.32677165354330706</c:v>
                </c:pt>
                <c:pt idx="831">
                  <c:v>-0.3271653543307086</c:v>
                </c:pt>
                <c:pt idx="832">
                  <c:v>-0.3275590551181102</c:v>
                </c:pt>
                <c:pt idx="833">
                  <c:v>-0.32795275590551176</c:v>
                </c:pt>
                <c:pt idx="834">
                  <c:v>-0.32834645669291335</c:v>
                </c:pt>
                <c:pt idx="835">
                  <c:v>-0.32874015748031493</c:v>
                </c:pt>
                <c:pt idx="836">
                  <c:v>-0.3291338582677165</c:v>
                </c:pt>
                <c:pt idx="837">
                  <c:v>-0.32952755905511805</c:v>
                </c:pt>
                <c:pt idx="838">
                  <c:v>-0.32992125984251963</c:v>
                </c:pt>
                <c:pt idx="839">
                  <c:v>-0.3303149606299212</c:v>
                </c:pt>
                <c:pt idx="840">
                  <c:v>-0.3307086614173228</c:v>
                </c:pt>
                <c:pt idx="841">
                  <c:v>-0.3311023622047244</c:v>
                </c:pt>
                <c:pt idx="842">
                  <c:v>-0.3314960629921259</c:v>
                </c:pt>
                <c:pt idx="843">
                  <c:v>-0.3318897637795275</c:v>
                </c:pt>
                <c:pt idx="844">
                  <c:v>-0.3322834645669291</c:v>
                </c:pt>
                <c:pt idx="845">
                  <c:v>-0.3326771653543307</c:v>
                </c:pt>
                <c:pt idx="846">
                  <c:v>-0.33307086614173226</c:v>
                </c:pt>
                <c:pt idx="847">
                  <c:v>-0.33346456692913384</c:v>
                </c:pt>
                <c:pt idx="848">
                  <c:v>-0.3338582677165354</c:v>
                </c:pt>
                <c:pt idx="849">
                  <c:v>-0.33425196850393696</c:v>
                </c:pt>
                <c:pt idx="850">
                  <c:v>-0.33464566929133854</c:v>
                </c:pt>
                <c:pt idx="851">
                  <c:v>-0.33503937007874013</c:v>
                </c:pt>
                <c:pt idx="852">
                  <c:v>-0.3354330708661417</c:v>
                </c:pt>
                <c:pt idx="853">
                  <c:v>-0.33582677165354324</c:v>
                </c:pt>
                <c:pt idx="854">
                  <c:v>-0.33622047244094483</c:v>
                </c:pt>
                <c:pt idx="855">
                  <c:v>-0.3366141732283464</c:v>
                </c:pt>
                <c:pt idx="856">
                  <c:v>-0.337007874015748</c:v>
                </c:pt>
                <c:pt idx="857">
                  <c:v>-0.3374015748031496</c:v>
                </c:pt>
                <c:pt idx="858">
                  <c:v>-0.33779527559055117</c:v>
                </c:pt>
                <c:pt idx="859">
                  <c:v>-0.3381889763779527</c:v>
                </c:pt>
                <c:pt idx="860">
                  <c:v>-0.3385826771653543</c:v>
                </c:pt>
                <c:pt idx="861">
                  <c:v>-0.33897637795275587</c:v>
                </c:pt>
                <c:pt idx="862">
                  <c:v>-0.33937007874015745</c:v>
                </c:pt>
                <c:pt idx="863">
                  <c:v>-0.33976377952755904</c:v>
                </c:pt>
                <c:pt idx="864">
                  <c:v>-0.34015748031496057</c:v>
                </c:pt>
                <c:pt idx="865">
                  <c:v>-0.34055118110236215</c:v>
                </c:pt>
                <c:pt idx="866">
                  <c:v>-0.34094488188976374</c:v>
                </c:pt>
                <c:pt idx="867">
                  <c:v>-0.3413385826771653</c:v>
                </c:pt>
                <c:pt idx="868">
                  <c:v>-0.3417322834645669</c:v>
                </c:pt>
                <c:pt idx="869">
                  <c:v>-0.3421259842519685</c:v>
                </c:pt>
                <c:pt idx="870">
                  <c:v>-0.34251968503937</c:v>
                </c:pt>
                <c:pt idx="871">
                  <c:v>-0.3429133858267716</c:v>
                </c:pt>
                <c:pt idx="872">
                  <c:v>-0.3433070866141732</c:v>
                </c:pt>
                <c:pt idx="873">
                  <c:v>-0.3437007874015748</c:v>
                </c:pt>
                <c:pt idx="874">
                  <c:v>-0.34409448818897637</c:v>
                </c:pt>
                <c:pt idx="875">
                  <c:v>-0.3444881889763779</c:v>
                </c:pt>
                <c:pt idx="876">
                  <c:v>-0.3448818897637795</c:v>
                </c:pt>
                <c:pt idx="877">
                  <c:v>-0.34527559055118107</c:v>
                </c:pt>
                <c:pt idx="878">
                  <c:v>-0.34566929133858265</c:v>
                </c:pt>
                <c:pt idx="879">
                  <c:v>-0.34606299212598424</c:v>
                </c:pt>
                <c:pt idx="880">
                  <c:v>-0.3464566929133858</c:v>
                </c:pt>
                <c:pt idx="881">
                  <c:v>-0.34685039370078735</c:v>
                </c:pt>
                <c:pt idx="882">
                  <c:v>-0.34724409448818894</c:v>
                </c:pt>
                <c:pt idx="883">
                  <c:v>-0.3476377952755905</c:v>
                </c:pt>
                <c:pt idx="884">
                  <c:v>-0.3480314960629921</c:v>
                </c:pt>
                <c:pt idx="885">
                  <c:v>-0.3484251968503937</c:v>
                </c:pt>
                <c:pt idx="886">
                  <c:v>-0.3488188976377953</c:v>
                </c:pt>
                <c:pt idx="887">
                  <c:v>-0.3492125984251968</c:v>
                </c:pt>
                <c:pt idx="888">
                  <c:v>-0.3496062992125984</c:v>
                </c:pt>
                <c:pt idx="889">
                  <c:v>-0.35</c:v>
                </c:pt>
                <c:pt idx="890">
                  <c:v>-0.35039370078740156</c:v>
                </c:pt>
                <c:pt idx="891">
                  <c:v>-0.35078740157480315</c:v>
                </c:pt>
                <c:pt idx="892">
                  <c:v>-0.3511811023622047</c:v>
                </c:pt>
                <c:pt idx="893">
                  <c:v>-0.35157480314960626</c:v>
                </c:pt>
                <c:pt idx="894">
                  <c:v>-0.35196850393700785</c:v>
                </c:pt>
                <c:pt idx="895">
                  <c:v>-0.35236220472440943</c:v>
                </c:pt>
                <c:pt idx="896">
                  <c:v>-0.352755905511811</c:v>
                </c:pt>
                <c:pt idx="897">
                  <c:v>-0.3531496062992126</c:v>
                </c:pt>
                <c:pt idx="898">
                  <c:v>-0.35354330708661413</c:v>
                </c:pt>
                <c:pt idx="899">
                  <c:v>-0.3539370078740157</c:v>
                </c:pt>
                <c:pt idx="900">
                  <c:v>-0.3543307086614173</c:v>
                </c:pt>
                <c:pt idx="901">
                  <c:v>-0.3547244094488189</c:v>
                </c:pt>
                <c:pt idx="902">
                  <c:v>-0.3551181102362205</c:v>
                </c:pt>
                <c:pt idx="903">
                  <c:v>-0.355511811023622</c:v>
                </c:pt>
                <c:pt idx="904">
                  <c:v>-0.3559055118110236</c:v>
                </c:pt>
                <c:pt idx="905">
                  <c:v>-0.3562992125984252</c:v>
                </c:pt>
                <c:pt idx="906">
                  <c:v>-0.35669291338582676</c:v>
                </c:pt>
                <c:pt idx="907">
                  <c:v>-0.35708661417322834</c:v>
                </c:pt>
                <c:pt idx="908">
                  <c:v>-0.35748031496062993</c:v>
                </c:pt>
                <c:pt idx="909">
                  <c:v>-0.35787401574803146</c:v>
                </c:pt>
                <c:pt idx="910">
                  <c:v>-0.35826771653543305</c:v>
                </c:pt>
                <c:pt idx="911">
                  <c:v>-0.35866141732283463</c:v>
                </c:pt>
                <c:pt idx="912">
                  <c:v>-0.3590551181102362</c:v>
                </c:pt>
                <c:pt idx="913">
                  <c:v>-0.3594488188976378</c:v>
                </c:pt>
                <c:pt idx="914">
                  <c:v>-0.35984251968503933</c:v>
                </c:pt>
                <c:pt idx="915">
                  <c:v>-0.3602362204724409</c:v>
                </c:pt>
                <c:pt idx="916">
                  <c:v>-0.3606299212598425</c:v>
                </c:pt>
                <c:pt idx="917">
                  <c:v>-0.3610236220472441</c:v>
                </c:pt>
                <c:pt idx="918">
                  <c:v>-0.36141732283464567</c:v>
                </c:pt>
                <c:pt idx="919">
                  <c:v>-0.36181102362204726</c:v>
                </c:pt>
                <c:pt idx="920">
                  <c:v>-0.3622047244094488</c:v>
                </c:pt>
                <c:pt idx="921">
                  <c:v>-0.36259842519685037</c:v>
                </c:pt>
                <c:pt idx="922">
                  <c:v>-0.36299212598425196</c:v>
                </c:pt>
                <c:pt idx="923">
                  <c:v>-0.36338582677165354</c:v>
                </c:pt>
                <c:pt idx="924">
                  <c:v>-0.3637795275590551</c:v>
                </c:pt>
                <c:pt idx="925">
                  <c:v>-0.36417322834645666</c:v>
                </c:pt>
                <c:pt idx="926">
                  <c:v>-0.36456692913385824</c:v>
                </c:pt>
                <c:pt idx="927">
                  <c:v>-0.3649606299212598</c:v>
                </c:pt>
                <c:pt idx="928">
                  <c:v>-0.3653543307086614</c:v>
                </c:pt>
                <c:pt idx="929">
                  <c:v>-0.365748031496063</c:v>
                </c:pt>
                <c:pt idx="930">
                  <c:v>-0.3661417322834646</c:v>
                </c:pt>
                <c:pt idx="931">
                  <c:v>-0.3665354330708661</c:v>
                </c:pt>
                <c:pt idx="932">
                  <c:v>-0.3669291338582677</c:v>
                </c:pt>
                <c:pt idx="933">
                  <c:v>-0.3673228346456693</c:v>
                </c:pt>
                <c:pt idx="934">
                  <c:v>-0.36771653543307087</c:v>
                </c:pt>
                <c:pt idx="935">
                  <c:v>-0.36811023622047245</c:v>
                </c:pt>
                <c:pt idx="936">
                  <c:v>-0.368503937007874</c:v>
                </c:pt>
                <c:pt idx="937">
                  <c:v>-0.36889763779527557</c:v>
                </c:pt>
                <c:pt idx="938">
                  <c:v>-0.3692913385826771</c:v>
                </c:pt>
                <c:pt idx="939">
                  <c:v>-0.3696850393700787</c:v>
                </c:pt>
                <c:pt idx="940">
                  <c:v>-0.37007874015748027</c:v>
                </c:pt>
                <c:pt idx="941">
                  <c:v>-0.37047244094488185</c:v>
                </c:pt>
                <c:pt idx="942">
                  <c:v>-0.37086614173228344</c:v>
                </c:pt>
                <c:pt idx="943">
                  <c:v>-0.37125984251968497</c:v>
                </c:pt>
                <c:pt idx="944">
                  <c:v>-0.37165354330708655</c:v>
                </c:pt>
                <c:pt idx="945">
                  <c:v>-0.37204724409448814</c:v>
                </c:pt>
                <c:pt idx="946">
                  <c:v>-0.3724409448818897</c:v>
                </c:pt>
                <c:pt idx="947">
                  <c:v>-0.3728346456692913</c:v>
                </c:pt>
                <c:pt idx="948">
                  <c:v>-0.37322834645669284</c:v>
                </c:pt>
                <c:pt idx="949">
                  <c:v>-0.3736220472440944</c:v>
                </c:pt>
                <c:pt idx="950">
                  <c:v>-0.374015748031496</c:v>
                </c:pt>
                <c:pt idx="951">
                  <c:v>-0.3744094488188976</c:v>
                </c:pt>
                <c:pt idx="952">
                  <c:v>-0.3748031496062992</c:v>
                </c:pt>
                <c:pt idx="953">
                  <c:v>-0.37519685039370076</c:v>
                </c:pt>
                <c:pt idx="954">
                  <c:v>-0.3755905511811023</c:v>
                </c:pt>
                <c:pt idx="955">
                  <c:v>-0.3759842519685039</c:v>
                </c:pt>
                <c:pt idx="956">
                  <c:v>-0.37637795275590546</c:v>
                </c:pt>
                <c:pt idx="957">
                  <c:v>-0.37677165354330705</c:v>
                </c:pt>
                <c:pt idx="958">
                  <c:v>-0.37716535433070864</c:v>
                </c:pt>
                <c:pt idx="959">
                  <c:v>-0.37755905511811017</c:v>
                </c:pt>
                <c:pt idx="960">
                  <c:v>-0.37795275590551175</c:v>
                </c:pt>
                <c:pt idx="961">
                  <c:v>-0.37834645669291334</c:v>
                </c:pt>
                <c:pt idx="962">
                  <c:v>-0.3787401574803149</c:v>
                </c:pt>
                <c:pt idx="963">
                  <c:v>-0.3791338582677165</c:v>
                </c:pt>
                <c:pt idx="964">
                  <c:v>-0.3795275590551181</c:v>
                </c:pt>
                <c:pt idx="965">
                  <c:v>-0.3799212598425196</c:v>
                </c:pt>
                <c:pt idx="966">
                  <c:v>-0.3803149606299212</c:v>
                </c:pt>
                <c:pt idx="967">
                  <c:v>-0.3807086614173228</c:v>
                </c:pt>
                <c:pt idx="968">
                  <c:v>-0.3811023622047244</c:v>
                </c:pt>
                <c:pt idx="969">
                  <c:v>-0.38149606299212596</c:v>
                </c:pt>
                <c:pt idx="970">
                  <c:v>-0.3818897637795275</c:v>
                </c:pt>
                <c:pt idx="971">
                  <c:v>-0.3822834645669291</c:v>
                </c:pt>
                <c:pt idx="972">
                  <c:v>-0.38267716535433066</c:v>
                </c:pt>
                <c:pt idx="973">
                  <c:v>-0.38307086614173225</c:v>
                </c:pt>
                <c:pt idx="974">
                  <c:v>-0.38346456692913383</c:v>
                </c:pt>
                <c:pt idx="975">
                  <c:v>-0.3838582677165354</c:v>
                </c:pt>
                <c:pt idx="976">
                  <c:v>-0.38425196850393695</c:v>
                </c:pt>
                <c:pt idx="977">
                  <c:v>-0.38464566929133853</c:v>
                </c:pt>
                <c:pt idx="978">
                  <c:v>-0.3850393700787401</c:v>
                </c:pt>
                <c:pt idx="979">
                  <c:v>-0.3854330708661417</c:v>
                </c:pt>
                <c:pt idx="980">
                  <c:v>-0.3858267716535433</c:v>
                </c:pt>
                <c:pt idx="981">
                  <c:v>-0.3862204724409448</c:v>
                </c:pt>
                <c:pt idx="982">
                  <c:v>-0.3866141732283464</c:v>
                </c:pt>
                <c:pt idx="983">
                  <c:v>-0.387007874015748</c:v>
                </c:pt>
                <c:pt idx="984">
                  <c:v>-0.3874015748031496</c:v>
                </c:pt>
                <c:pt idx="985">
                  <c:v>-0.38779527559055116</c:v>
                </c:pt>
                <c:pt idx="986">
                  <c:v>-0.38818897637795274</c:v>
                </c:pt>
                <c:pt idx="987">
                  <c:v>-0.3885826771653543</c:v>
                </c:pt>
                <c:pt idx="988">
                  <c:v>-0.38897637795275586</c:v>
                </c:pt>
                <c:pt idx="989">
                  <c:v>-0.38937007874015744</c:v>
                </c:pt>
                <c:pt idx="990">
                  <c:v>-0.38976377952755903</c:v>
                </c:pt>
                <c:pt idx="991">
                  <c:v>-0.3901574803149606</c:v>
                </c:pt>
                <c:pt idx="992">
                  <c:v>-0.39055118110236214</c:v>
                </c:pt>
                <c:pt idx="993">
                  <c:v>-0.39094488188976373</c:v>
                </c:pt>
                <c:pt idx="994">
                  <c:v>-0.3913385826771653</c:v>
                </c:pt>
                <c:pt idx="995">
                  <c:v>-0.3917322834645669</c:v>
                </c:pt>
                <c:pt idx="996">
                  <c:v>-0.3921259842519685</c:v>
                </c:pt>
                <c:pt idx="997">
                  <c:v>-0.39251968503937007</c:v>
                </c:pt>
                <c:pt idx="998">
                  <c:v>-0.3929133858267716</c:v>
                </c:pt>
                <c:pt idx="999">
                  <c:v>-0.3933070866141732</c:v>
                </c:pt>
                <c:pt idx="1000">
                  <c:v>-0.39370078740157477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0.0003937007874015748</c:v>
                </c:pt>
                <c:pt idx="2">
                  <c:v>0.0007874015748031496</c:v>
                </c:pt>
                <c:pt idx="3">
                  <c:v>0.0011811023622047244</c:v>
                </c:pt>
                <c:pt idx="4">
                  <c:v>0.0015748031496062992</c:v>
                </c:pt>
                <c:pt idx="5">
                  <c:v>0.001968503937007874</c:v>
                </c:pt>
                <c:pt idx="6">
                  <c:v>0.002362204724409449</c:v>
                </c:pt>
                <c:pt idx="7">
                  <c:v>0.0027559055118110236</c:v>
                </c:pt>
                <c:pt idx="8">
                  <c:v>0.0031496062992125984</c:v>
                </c:pt>
                <c:pt idx="9">
                  <c:v>0.0035433070866141727</c:v>
                </c:pt>
                <c:pt idx="10">
                  <c:v>0.003937007874015748</c:v>
                </c:pt>
                <c:pt idx="11">
                  <c:v>0.004330708661417322</c:v>
                </c:pt>
                <c:pt idx="12">
                  <c:v>0.004724409448818898</c:v>
                </c:pt>
                <c:pt idx="13">
                  <c:v>0.0051181102362204715</c:v>
                </c:pt>
                <c:pt idx="14">
                  <c:v>0.005511811023622047</c:v>
                </c:pt>
                <c:pt idx="15">
                  <c:v>0.005905511811023621</c:v>
                </c:pt>
                <c:pt idx="16">
                  <c:v>0.006299212598425197</c:v>
                </c:pt>
                <c:pt idx="17">
                  <c:v>0.0066929133858267716</c:v>
                </c:pt>
                <c:pt idx="18">
                  <c:v>0.0070866141732283455</c:v>
                </c:pt>
                <c:pt idx="19">
                  <c:v>0.00748031496062992</c:v>
                </c:pt>
                <c:pt idx="20">
                  <c:v>0.007874015748031496</c:v>
                </c:pt>
                <c:pt idx="21">
                  <c:v>0.00826771653543307</c:v>
                </c:pt>
                <c:pt idx="22">
                  <c:v>0.008661417322834644</c:v>
                </c:pt>
                <c:pt idx="23">
                  <c:v>0.00905511811023622</c:v>
                </c:pt>
                <c:pt idx="24">
                  <c:v>0.009448818897637795</c:v>
                </c:pt>
                <c:pt idx="25">
                  <c:v>0.00984251968503937</c:v>
                </c:pt>
                <c:pt idx="26">
                  <c:v>0.010236220472440943</c:v>
                </c:pt>
                <c:pt idx="27">
                  <c:v>0.010629921259842518</c:v>
                </c:pt>
                <c:pt idx="28">
                  <c:v>0.011023622047244094</c:v>
                </c:pt>
                <c:pt idx="29">
                  <c:v>0.01141732283464567</c:v>
                </c:pt>
                <c:pt idx="30">
                  <c:v>0.011811023622047242</c:v>
                </c:pt>
                <c:pt idx="31">
                  <c:v>0.012204724409448817</c:v>
                </c:pt>
                <c:pt idx="32">
                  <c:v>0.012598425196850394</c:v>
                </c:pt>
                <c:pt idx="33">
                  <c:v>0.012992125984251968</c:v>
                </c:pt>
                <c:pt idx="34">
                  <c:v>0.013385826771653543</c:v>
                </c:pt>
                <c:pt idx="35">
                  <c:v>0.013779527559055118</c:v>
                </c:pt>
                <c:pt idx="36">
                  <c:v>0.014173228346456691</c:v>
                </c:pt>
                <c:pt idx="37">
                  <c:v>0.014566929133858266</c:v>
                </c:pt>
                <c:pt idx="38">
                  <c:v>0.01496062992125984</c:v>
                </c:pt>
                <c:pt idx="39">
                  <c:v>0.015354330708661415</c:v>
                </c:pt>
                <c:pt idx="40">
                  <c:v>0.015748031496062992</c:v>
                </c:pt>
                <c:pt idx="41">
                  <c:v>0.016141732283464567</c:v>
                </c:pt>
                <c:pt idx="42">
                  <c:v>0.01653543307086614</c:v>
                </c:pt>
                <c:pt idx="43">
                  <c:v>0.016929133858267713</c:v>
                </c:pt>
                <c:pt idx="44">
                  <c:v>0.017322834645669288</c:v>
                </c:pt>
                <c:pt idx="45">
                  <c:v>0.017716535433070862</c:v>
                </c:pt>
                <c:pt idx="46">
                  <c:v>0.01811023622047244</c:v>
                </c:pt>
                <c:pt idx="47">
                  <c:v>0.018503937007874015</c:v>
                </c:pt>
                <c:pt idx="48">
                  <c:v>0.01889763779527559</c:v>
                </c:pt>
                <c:pt idx="49">
                  <c:v>0.019291338582677165</c:v>
                </c:pt>
                <c:pt idx="50">
                  <c:v>0.01968503937007874</c:v>
                </c:pt>
                <c:pt idx="51">
                  <c:v>0.02007874015748031</c:v>
                </c:pt>
                <c:pt idx="52">
                  <c:v>0.020472440944881886</c:v>
                </c:pt>
                <c:pt idx="53">
                  <c:v>0.02086614173228346</c:v>
                </c:pt>
                <c:pt idx="54">
                  <c:v>0.021259842519685036</c:v>
                </c:pt>
                <c:pt idx="55">
                  <c:v>0.021653543307086614</c:v>
                </c:pt>
                <c:pt idx="56">
                  <c:v>0.02204724409448819</c:v>
                </c:pt>
                <c:pt idx="57">
                  <c:v>0.022440944881889763</c:v>
                </c:pt>
                <c:pt idx="58">
                  <c:v>0.02283464566929134</c:v>
                </c:pt>
                <c:pt idx="59">
                  <c:v>0.02322834645669291</c:v>
                </c:pt>
                <c:pt idx="60">
                  <c:v>0.023622047244094484</c:v>
                </c:pt>
                <c:pt idx="61">
                  <c:v>0.02401574803149606</c:v>
                </c:pt>
                <c:pt idx="62">
                  <c:v>0.024409448818897634</c:v>
                </c:pt>
                <c:pt idx="63">
                  <c:v>0.024803149606299212</c:v>
                </c:pt>
                <c:pt idx="64">
                  <c:v>0.025196850393700787</c:v>
                </c:pt>
                <c:pt idx="65">
                  <c:v>0.025590551181102362</c:v>
                </c:pt>
                <c:pt idx="66">
                  <c:v>0.025984251968503937</c:v>
                </c:pt>
                <c:pt idx="67">
                  <c:v>0.02637795275590551</c:v>
                </c:pt>
                <c:pt idx="68">
                  <c:v>0.026771653543307086</c:v>
                </c:pt>
                <c:pt idx="69">
                  <c:v>0.02716535433070866</c:v>
                </c:pt>
                <c:pt idx="70">
                  <c:v>0.027559055118110236</c:v>
                </c:pt>
                <c:pt idx="71">
                  <c:v>0.027952755905511807</c:v>
                </c:pt>
                <c:pt idx="72">
                  <c:v>0.028346456692913382</c:v>
                </c:pt>
                <c:pt idx="73">
                  <c:v>0.028740157480314957</c:v>
                </c:pt>
                <c:pt idx="74">
                  <c:v>0.02913385826771653</c:v>
                </c:pt>
                <c:pt idx="75">
                  <c:v>0.029527559055118106</c:v>
                </c:pt>
                <c:pt idx="76">
                  <c:v>0.02992125984251968</c:v>
                </c:pt>
                <c:pt idx="77">
                  <c:v>0.030314960629921256</c:v>
                </c:pt>
                <c:pt idx="78">
                  <c:v>0.03070866141732283</c:v>
                </c:pt>
                <c:pt idx="79">
                  <c:v>0.031102362204724406</c:v>
                </c:pt>
                <c:pt idx="80">
                  <c:v>0.031496062992125984</c:v>
                </c:pt>
                <c:pt idx="81">
                  <c:v>0.031889763779527555</c:v>
                </c:pt>
                <c:pt idx="82">
                  <c:v>0.03228346456692913</c:v>
                </c:pt>
                <c:pt idx="83">
                  <c:v>0.032677165354330705</c:v>
                </c:pt>
                <c:pt idx="84">
                  <c:v>0.03307086614173228</c:v>
                </c:pt>
                <c:pt idx="85">
                  <c:v>0.03346456692913386</c:v>
                </c:pt>
                <c:pt idx="86">
                  <c:v>0.033858267716535426</c:v>
                </c:pt>
                <c:pt idx="87">
                  <c:v>0.034251968503937004</c:v>
                </c:pt>
                <c:pt idx="88">
                  <c:v>0.034645669291338575</c:v>
                </c:pt>
                <c:pt idx="89">
                  <c:v>0.035039370078740154</c:v>
                </c:pt>
                <c:pt idx="90">
                  <c:v>0.035433070866141725</c:v>
                </c:pt>
                <c:pt idx="91">
                  <c:v>0.0358267716535433</c:v>
                </c:pt>
                <c:pt idx="92">
                  <c:v>0.03622047244094488</c:v>
                </c:pt>
                <c:pt idx="93">
                  <c:v>0.03661417322834645</c:v>
                </c:pt>
                <c:pt idx="94">
                  <c:v>0.03700787401574803</c:v>
                </c:pt>
                <c:pt idx="95">
                  <c:v>0.0374015748031496</c:v>
                </c:pt>
                <c:pt idx="96">
                  <c:v>0.03779527559055118</c:v>
                </c:pt>
                <c:pt idx="97">
                  <c:v>0.03818897637795275</c:v>
                </c:pt>
                <c:pt idx="98">
                  <c:v>0.03858267716535433</c:v>
                </c:pt>
                <c:pt idx="99">
                  <c:v>0.0389763779527559</c:v>
                </c:pt>
                <c:pt idx="100">
                  <c:v>0.03937007874015748</c:v>
                </c:pt>
                <c:pt idx="101">
                  <c:v>0.03976377952755905</c:v>
                </c:pt>
                <c:pt idx="102">
                  <c:v>0.04015748031496062</c:v>
                </c:pt>
                <c:pt idx="103">
                  <c:v>0.0405511811023622</c:v>
                </c:pt>
                <c:pt idx="104">
                  <c:v>0.04094488188976377</c:v>
                </c:pt>
                <c:pt idx="105">
                  <c:v>0.04133858267716535</c:v>
                </c:pt>
                <c:pt idx="106">
                  <c:v>0.04173228346456692</c:v>
                </c:pt>
                <c:pt idx="107">
                  <c:v>0.0421259842519685</c:v>
                </c:pt>
                <c:pt idx="108">
                  <c:v>0.04251968503937007</c:v>
                </c:pt>
                <c:pt idx="109">
                  <c:v>0.04291338582677165</c:v>
                </c:pt>
                <c:pt idx="110">
                  <c:v>0.04330708661417323</c:v>
                </c:pt>
                <c:pt idx="111">
                  <c:v>0.0437007874015748</c:v>
                </c:pt>
                <c:pt idx="112">
                  <c:v>0.04409448818897638</c:v>
                </c:pt>
                <c:pt idx="113">
                  <c:v>0.04448818897637795</c:v>
                </c:pt>
                <c:pt idx="114">
                  <c:v>0.04488188976377953</c:v>
                </c:pt>
                <c:pt idx="115">
                  <c:v>0.0452755905511811</c:v>
                </c:pt>
                <c:pt idx="116">
                  <c:v>0.04566929133858268</c:v>
                </c:pt>
                <c:pt idx="117">
                  <c:v>0.04606299212598425</c:v>
                </c:pt>
                <c:pt idx="118">
                  <c:v>0.04645669291338582</c:v>
                </c:pt>
                <c:pt idx="119">
                  <c:v>0.0468503937007874</c:v>
                </c:pt>
                <c:pt idx="120">
                  <c:v>0.04724409448818897</c:v>
                </c:pt>
                <c:pt idx="121">
                  <c:v>0.04763779527559055</c:v>
                </c:pt>
                <c:pt idx="122">
                  <c:v>0.04803149606299212</c:v>
                </c:pt>
                <c:pt idx="123">
                  <c:v>0.0484251968503937</c:v>
                </c:pt>
                <c:pt idx="124">
                  <c:v>0.04881889763779527</c:v>
                </c:pt>
                <c:pt idx="125">
                  <c:v>0.049212598425196846</c:v>
                </c:pt>
                <c:pt idx="126">
                  <c:v>0.049606299212598425</c:v>
                </c:pt>
                <c:pt idx="127">
                  <c:v>0.049999999999999996</c:v>
                </c:pt>
                <c:pt idx="128">
                  <c:v>0.050393700787401574</c:v>
                </c:pt>
                <c:pt idx="129">
                  <c:v>0.050787401574803145</c:v>
                </c:pt>
                <c:pt idx="130">
                  <c:v>0.051181102362204724</c:v>
                </c:pt>
                <c:pt idx="131">
                  <c:v>0.051574803149606295</c:v>
                </c:pt>
                <c:pt idx="132">
                  <c:v>0.05196850393700787</c:v>
                </c:pt>
                <c:pt idx="133">
                  <c:v>0.052362204724409445</c:v>
                </c:pt>
                <c:pt idx="134">
                  <c:v>0.05275590551181102</c:v>
                </c:pt>
                <c:pt idx="135">
                  <c:v>0.053149606299212594</c:v>
                </c:pt>
                <c:pt idx="136">
                  <c:v>0.05354330708661417</c:v>
                </c:pt>
                <c:pt idx="137">
                  <c:v>0.05393700787401575</c:v>
                </c:pt>
                <c:pt idx="138">
                  <c:v>0.05433070866141732</c:v>
                </c:pt>
                <c:pt idx="139">
                  <c:v>0.0547244094488189</c:v>
                </c:pt>
                <c:pt idx="140">
                  <c:v>0.05511811023622047</c:v>
                </c:pt>
                <c:pt idx="141">
                  <c:v>0.055511811023622036</c:v>
                </c:pt>
                <c:pt idx="142">
                  <c:v>0.055905511811023614</c:v>
                </c:pt>
                <c:pt idx="143">
                  <c:v>0.056299212598425186</c:v>
                </c:pt>
                <c:pt idx="144">
                  <c:v>0.056692913385826764</c:v>
                </c:pt>
                <c:pt idx="145">
                  <c:v>0.057086614173228335</c:v>
                </c:pt>
                <c:pt idx="146">
                  <c:v>0.057480314960629914</c:v>
                </c:pt>
                <c:pt idx="147">
                  <c:v>0.057874015748031485</c:v>
                </c:pt>
                <c:pt idx="148">
                  <c:v>0.05826771653543306</c:v>
                </c:pt>
                <c:pt idx="149">
                  <c:v>0.05866141732283464</c:v>
                </c:pt>
                <c:pt idx="150">
                  <c:v>0.05905511811023621</c:v>
                </c:pt>
                <c:pt idx="151">
                  <c:v>0.05944881889763779</c:v>
                </c:pt>
                <c:pt idx="152">
                  <c:v>0.05984251968503936</c:v>
                </c:pt>
                <c:pt idx="153">
                  <c:v>0.06023622047244094</c:v>
                </c:pt>
                <c:pt idx="154">
                  <c:v>0.06062992125984251</c:v>
                </c:pt>
                <c:pt idx="155">
                  <c:v>0.06102362204724409</c:v>
                </c:pt>
                <c:pt idx="156">
                  <c:v>0.06141732283464566</c:v>
                </c:pt>
                <c:pt idx="157">
                  <c:v>0.06181102362204724</c:v>
                </c:pt>
                <c:pt idx="158">
                  <c:v>0.06220472440944881</c:v>
                </c:pt>
                <c:pt idx="159">
                  <c:v>0.0625984251968504</c:v>
                </c:pt>
                <c:pt idx="160">
                  <c:v>0.06299212598425197</c:v>
                </c:pt>
                <c:pt idx="161">
                  <c:v>0.06338582677165354</c:v>
                </c:pt>
                <c:pt idx="162">
                  <c:v>0.06377952755905511</c:v>
                </c:pt>
                <c:pt idx="163">
                  <c:v>0.0641732283464567</c:v>
                </c:pt>
                <c:pt idx="164">
                  <c:v>0.06456692913385827</c:v>
                </c:pt>
                <c:pt idx="165">
                  <c:v>0.06496062992125984</c:v>
                </c:pt>
                <c:pt idx="166">
                  <c:v>0.06535433070866141</c:v>
                </c:pt>
                <c:pt idx="167">
                  <c:v>0.065748031496063</c:v>
                </c:pt>
                <c:pt idx="168">
                  <c:v>0.06614173228346457</c:v>
                </c:pt>
                <c:pt idx="169">
                  <c:v>0.06653543307086614</c:v>
                </c:pt>
                <c:pt idx="170">
                  <c:v>0.06692913385826772</c:v>
                </c:pt>
                <c:pt idx="171">
                  <c:v>0.0673228346456693</c:v>
                </c:pt>
                <c:pt idx="172">
                  <c:v>0.06771653543307085</c:v>
                </c:pt>
                <c:pt idx="173">
                  <c:v>0.06811023622047244</c:v>
                </c:pt>
                <c:pt idx="174">
                  <c:v>0.06850393700787401</c:v>
                </c:pt>
                <c:pt idx="175">
                  <c:v>0.06889763779527558</c:v>
                </c:pt>
                <c:pt idx="176">
                  <c:v>0.06929133858267715</c:v>
                </c:pt>
                <c:pt idx="177">
                  <c:v>0.06968503937007874</c:v>
                </c:pt>
                <c:pt idx="178">
                  <c:v>0.07007874015748031</c:v>
                </c:pt>
                <c:pt idx="179">
                  <c:v>0.07047244094488188</c:v>
                </c:pt>
                <c:pt idx="180">
                  <c:v>0.07086614173228345</c:v>
                </c:pt>
                <c:pt idx="181">
                  <c:v>0.07125984251968503</c:v>
                </c:pt>
                <c:pt idx="182">
                  <c:v>0.0716535433070866</c:v>
                </c:pt>
                <c:pt idx="183">
                  <c:v>0.07204724409448818</c:v>
                </c:pt>
                <c:pt idx="184">
                  <c:v>0.07244094488188976</c:v>
                </c:pt>
                <c:pt idx="185">
                  <c:v>0.07283464566929133</c:v>
                </c:pt>
                <c:pt idx="186">
                  <c:v>0.0732283464566929</c:v>
                </c:pt>
                <c:pt idx="187">
                  <c:v>0.07362204724409448</c:v>
                </c:pt>
                <c:pt idx="188">
                  <c:v>0.07401574803149606</c:v>
                </c:pt>
                <c:pt idx="189">
                  <c:v>0.07440944881889763</c:v>
                </c:pt>
                <c:pt idx="190">
                  <c:v>0.0748031496062992</c:v>
                </c:pt>
                <c:pt idx="191">
                  <c:v>0.07519685039370078</c:v>
                </c:pt>
                <c:pt idx="192">
                  <c:v>0.07559055118110236</c:v>
                </c:pt>
                <c:pt idx="193">
                  <c:v>0.07598425196850393</c:v>
                </c:pt>
                <c:pt idx="194">
                  <c:v>0.0763779527559055</c:v>
                </c:pt>
                <c:pt idx="195">
                  <c:v>0.07677165354330709</c:v>
                </c:pt>
                <c:pt idx="196">
                  <c:v>0.07716535433070866</c:v>
                </c:pt>
                <c:pt idx="197">
                  <c:v>0.07755905511811023</c:v>
                </c:pt>
                <c:pt idx="198">
                  <c:v>0.0779527559055118</c:v>
                </c:pt>
                <c:pt idx="199">
                  <c:v>0.07834645669291339</c:v>
                </c:pt>
                <c:pt idx="200">
                  <c:v>0.07874015748031496</c:v>
                </c:pt>
                <c:pt idx="201">
                  <c:v>0.07913385826771653</c:v>
                </c:pt>
                <c:pt idx="202">
                  <c:v>0.0795275590551181</c:v>
                </c:pt>
                <c:pt idx="203">
                  <c:v>0.07992125984251969</c:v>
                </c:pt>
                <c:pt idx="204">
                  <c:v>0.08031496062992124</c:v>
                </c:pt>
                <c:pt idx="205">
                  <c:v>0.08070866141732282</c:v>
                </c:pt>
                <c:pt idx="206">
                  <c:v>0.0811023622047244</c:v>
                </c:pt>
                <c:pt idx="207">
                  <c:v>0.08149606299212597</c:v>
                </c:pt>
                <c:pt idx="208">
                  <c:v>0.08188976377952754</c:v>
                </c:pt>
                <c:pt idx="209">
                  <c:v>0.08228346456692913</c:v>
                </c:pt>
                <c:pt idx="210">
                  <c:v>0.0826771653543307</c:v>
                </c:pt>
                <c:pt idx="211">
                  <c:v>0.08307086614173227</c:v>
                </c:pt>
                <c:pt idx="212">
                  <c:v>0.08346456692913384</c:v>
                </c:pt>
                <c:pt idx="213">
                  <c:v>0.08385826771653543</c:v>
                </c:pt>
                <c:pt idx="214">
                  <c:v>0.084251968503937</c:v>
                </c:pt>
                <c:pt idx="215">
                  <c:v>0.08464566929133857</c:v>
                </c:pt>
                <c:pt idx="216">
                  <c:v>0.08503937007874014</c:v>
                </c:pt>
                <c:pt idx="217">
                  <c:v>0.08543307086614173</c:v>
                </c:pt>
                <c:pt idx="218">
                  <c:v>0.0858267716535433</c:v>
                </c:pt>
                <c:pt idx="219">
                  <c:v>0.08622047244094487</c:v>
                </c:pt>
                <c:pt idx="220">
                  <c:v>0.08661417322834646</c:v>
                </c:pt>
                <c:pt idx="221">
                  <c:v>0.08700787401574803</c:v>
                </c:pt>
                <c:pt idx="222">
                  <c:v>0.0874015748031496</c:v>
                </c:pt>
                <c:pt idx="223">
                  <c:v>0.08779527559055117</c:v>
                </c:pt>
                <c:pt idx="224">
                  <c:v>0.08818897637795275</c:v>
                </c:pt>
                <c:pt idx="225">
                  <c:v>0.08858267716535433</c:v>
                </c:pt>
                <c:pt idx="226">
                  <c:v>0.0889763779527559</c:v>
                </c:pt>
                <c:pt idx="227">
                  <c:v>0.08937007874015748</c:v>
                </c:pt>
                <c:pt idx="228">
                  <c:v>0.08976377952755905</c:v>
                </c:pt>
                <c:pt idx="229">
                  <c:v>0.09015748031496063</c:v>
                </c:pt>
                <c:pt idx="230">
                  <c:v>0.0905511811023622</c:v>
                </c:pt>
                <c:pt idx="231">
                  <c:v>0.09094488188976378</c:v>
                </c:pt>
                <c:pt idx="232">
                  <c:v>0.09133858267716535</c:v>
                </c:pt>
                <c:pt idx="233">
                  <c:v>0.09173228346456692</c:v>
                </c:pt>
                <c:pt idx="234">
                  <c:v>0.0921259842519685</c:v>
                </c:pt>
                <c:pt idx="235">
                  <c:v>0.09251968503937007</c:v>
                </c:pt>
                <c:pt idx="236">
                  <c:v>0.09291338582677164</c:v>
                </c:pt>
                <c:pt idx="237">
                  <c:v>0.09330708661417321</c:v>
                </c:pt>
                <c:pt idx="238">
                  <c:v>0.0937007874015748</c:v>
                </c:pt>
                <c:pt idx="239">
                  <c:v>0.09409448818897637</c:v>
                </c:pt>
                <c:pt idx="240">
                  <c:v>0.09448818897637794</c:v>
                </c:pt>
                <c:pt idx="241">
                  <c:v>0.09488188976377952</c:v>
                </c:pt>
                <c:pt idx="242">
                  <c:v>0.0952755905511811</c:v>
                </c:pt>
                <c:pt idx="243">
                  <c:v>0.09566929133858267</c:v>
                </c:pt>
                <c:pt idx="244">
                  <c:v>0.09606299212598424</c:v>
                </c:pt>
                <c:pt idx="245">
                  <c:v>0.09645669291338582</c:v>
                </c:pt>
                <c:pt idx="246">
                  <c:v>0.0968503937007874</c:v>
                </c:pt>
                <c:pt idx="247">
                  <c:v>0.09724409448818896</c:v>
                </c:pt>
                <c:pt idx="248">
                  <c:v>0.09763779527559054</c:v>
                </c:pt>
                <c:pt idx="249">
                  <c:v>0.09803149606299212</c:v>
                </c:pt>
                <c:pt idx="250">
                  <c:v>0.09842519685039369</c:v>
                </c:pt>
                <c:pt idx="251">
                  <c:v>0.09881889763779526</c:v>
                </c:pt>
                <c:pt idx="252">
                  <c:v>0.09921259842519685</c:v>
                </c:pt>
                <c:pt idx="253">
                  <c:v>0.09960629921259842</c:v>
                </c:pt>
                <c:pt idx="254">
                  <c:v>0.09999999999999999</c:v>
                </c:pt>
                <c:pt idx="255">
                  <c:v>0.10039370078740156</c:v>
                </c:pt>
                <c:pt idx="256">
                  <c:v>0.10078740157480315</c:v>
                </c:pt>
                <c:pt idx="257">
                  <c:v>0.10118110236220472</c:v>
                </c:pt>
                <c:pt idx="258">
                  <c:v>0.10157480314960629</c:v>
                </c:pt>
                <c:pt idx="259">
                  <c:v>0.10196850393700786</c:v>
                </c:pt>
                <c:pt idx="260">
                  <c:v>0.10236220472440945</c:v>
                </c:pt>
                <c:pt idx="261">
                  <c:v>0.10275590551181102</c:v>
                </c:pt>
                <c:pt idx="262">
                  <c:v>0.10314960629921259</c:v>
                </c:pt>
                <c:pt idx="263">
                  <c:v>0.10354330708661418</c:v>
                </c:pt>
                <c:pt idx="264">
                  <c:v>0.10393700787401575</c:v>
                </c:pt>
                <c:pt idx="265">
                  <c:v>0.10433070866141732</c:v>
                </c:pt>
                <c:pt idx="266">
                  <c:v>0.10472440944881889</c:v>
                </c:pt>
                <c:pt idx="267">
                  <c:v>0.10511811023622047</c:v>
                </c:pt>
                <c:pt idx="268">
                  <c:v>0.10551181102362205</c:v>
                </c:pt>
                <c:pt idx="269">
                  <c:v>0.10590551181102362</c:v>
                </c:pt>
                <c:pt idx="270">
                  <c:v>0.10629921259842519</c:v>
                </c:pt>
                <c:pt idx="271">
                  <c:v>0.10669291338582677</c:v>
                </c:pt>
                <c:pt idx="272">
                  <c:v>0.10708661417322834</c:v>
                </c:pt>
                <c:pt idx="273">
                  <c:v>0.10748031496062992</c:v>
                </c:pt>
                <c:pt idx="274">
                  <c:v>0.1078740157480315</c:v>
                </c:pt>
                <c:pt idx="275">
                  <c:v>0.10826771653543307</c:v>
                </c:pt>
                <c:pt idx="276">
                  <c:v>0.10866141732283464</c:v>
                </c:pt>
                <c:pt idx="277">
                  <c:v>0.10905511811023622</c:v>
                </c:pt>
                <c:pt idx="278">
                  <c:v>0.1094488188976378</c:v>
                </c:pt>
                <c:pt idx="279">
                  <c:v>0.10984251968503937</c:v>
                </c:pt>
                <c:pt idx="280">
                  <c:v>0.11023622047244094</c:v>
                </c:pt>
                <c:pt idx="281">
                  <c:v>0.11062992125984251</c:v>
                </c:pt>
                <c:pt idx="282">
                  <c:v>0.11102362204724407</c:v>
                </c:pt>
                <c:pt idx="283">
                  <c:v>0.11141732283464564</c:v>
                </c:pt>
                <c:pt idx="284">
                  <c:v>0.11181102362204723</c:v>
                </c:pt>
                <c:pt idx="285">
                  <c:v>0.1122047244094488</c:v>
                </c:pt>
                <c:pt idx="286">
                  <c:v>0.11259842519685037</c:v>
                </c:pt>
                <c:pt idx="287">
                  <c:v>0.11299212598425196</c:v>
                </c:pt>
                <c:pt idx="288">
                  <c:v>0.11338582677165353</c:v>
                </c:pt>
                <c:pt idx="289">
                  <c:v>0.1137795275590551</c:v>
                </c:pt>
                <c:pt idx="290">
                  <c:v>0.11417322834645667</c:v>
                </c:pt>
                <c:pt idx="291">
                  <c:v>0.11456692913385826</c:v>
                </c:pt>
                <c:pt idx="292">
                  <c:v>0.11496062992125983</c:v>
                </c:pt>
                <c:pt idx="293">
                  <c:v>0.1153543307086614</c:v>
                </c:pt>
                <c:pt idx="294">
                  <c:v>0.11574803149606297</c:v>
                </c:pt>
                <c:pt idx="295">
                  <c:v>0.11614173228346455</c:v>
                </c:pt>
                <c:pt idx="296">
                  <c:v>0.11653543307086613</c:v>
                </c:pt>
                <c:pt idx="297">
                  <c:v>0.1169291338582677</c:v>
                </c:pt>
                <c:pt idx="298">
                  <c:v>0.11732283464566928</c:v>
                </c:pt>
                <c:pt idx="299">
                  <c:v>0.11771653543307085</c:v>
                </c:pt>
                <c:pt idx="300">
                  <c:v>0.11811023622047243</c:v>
                </c:pt>
                <c:pt idx="301">
                  <c:v>0.118503937007874</c:v>
                </c:pt>
                <c:pt idx="302">
                  <c:v>0.11889763779527558</c:v>
                </c:pt>
                <c:pt idx="303">
                  <c:v>0.11929133858267715</c:v>
                </c:pt>
                <c:pt idx="304">
                  <c:v>0.11968503937007872</c:v>
                </c:pt>
                <c:pt idx="305">
                  <c:v>0.1200787401574803</c:v>
                </c:pt>
                <c:pt idx="306">
                  <c:v>0.12047244094488188</c:v>
                </c:pt>
                <c:pt idx="307">
                  <c:v>0.12086614173228345</c:v>
                </c:pt>
                <c:pt idx="308">
                  <c:v>0.12125984251968502</c:v>
                </c:pt>
                <c:pt idx="309">
                  <c:v>0.12165354330708661</c:v>
                </c:pt>
                <c:pt idx="310">
                  <c:v>0.12204724409448818</c:v>
                </c:pt>
                <c:pt idx="311">
                  <c:v>0.12244094488188975</c:v>
                </c:pt>
                <c:pt idx="312">
                  <c:v>0.12283464566929132</c:v>
                </c:pt>
                <c:pt idx="313">
                  <c:v>0.12322834645669291</c:v>
                </c:pt>
                <c:pt idx="314">
                  <c:v>0.12362204724409448</c:v>
                </c:pt>
                <c:pt idx="315">
                  <c:v>0.12401574803149605</c:v>
                </c:pt>
                <c:pt idx="316">
                  <c:v>0.12440944881889762</c:v>
                </c:pt>
                <c:pt idx="317">
                  <c:v>0.12480314960629921</c:v>
                </c:pt>
                <c:pt idx="318">
                  <c:v>0.1251968503937008</c:v>
                </c:pt>
                <c:pt idx="319">
                  <c:v>0.12559055118110235</c:v>
                </c:pt>
                <c:pt idx="320">
                  <c:v>0.12598425196850394</c:v>
                </c:pt>
                <c:pt idx="321">
                  <c:v>0.1263779527559055</c:v>
                </c:pt>
                <c:pt idx="322">
                  <c:v>0.12677165354330708</c:v>
                </c:pt>
                <c:pt idx="323">
                  <c:v>0.12716535433070866</c:v>
                </c:pt>
                <c:pt idx="324">
                  <c:v>0.12755905511811022</c:v>
                </c:pt>
                <c:pt idx="325">
                  <c:v>0.1279527559055118</c:v>
                </c:pt>
                <c:pt idx="326">
                  <c:v>0.1283464566929134</c:v>
                </c:pt>
                <c:pt idx="327">
                  <c:v>0.12874015748031495</c:v>
                </c:pt>
                <c:pt idx="328">
                  <c:v>0.12913385826771653</c:v>
                </c:pt>
                <c:pt idx="329">
                  <c:v>0.12952755905511812</c:v>
                </c:pt>
                <c:pt idx="330">
                  <c:v>0.12992125984251968</c:v>
                </c:pt>
                <c:pt idx="331">
                  <c:v>0.13031496062992126</c:v>
                </c:pt>
                <c:pt idx="332">
                  <c:v>0.13070866141732282</c:v>
                </c:pt>
                <c:pt idx="333">
                  <c:v>0.1311023622047244</c:v>
                </c:pt>
                <c:pt idx="334">
                  <c:v>0.131496062992126</c:v>
                </c:pt>
                <c:pt idx="335">
                  <c:v>0.13188976377952755</c:v>
                </c:pt>
                <c:pt idx="336">
                  <c:v>0.13228346456692913</c:v>
                </c:pt>
                <c:pt idx="337">
                  <c:v>0.13267716535433072</c:v>
                </c:pt>
                <c:pt idx="338">
                  <c:v>0.13307086614173227</c:v>
                </c:pt>
                <c:pt idx="339">
                  <c:v>0.13346456692913386</c:v>
                </c:pt>
                <c:pt idx="340">
                  <c:v>0.13385826771653545</c:v>
                </c:pt>
                <c:pt idx="341">
                  <c:v>0.134251968503937</c:v>
                </c:pt>
                <c:pt idx="342">
                  <c:v>0.1346456692913386</c:v>
                </c:pt>
                <c:pt idx="343">
                  <c:v>0.13503937007874015</c:v>
                </c:pt>
                <c:pt idx="344">
                  <c:v>0.1354330708661417</c:v>
                </c:pt>
                <c:pt idx="345">
                  <c:v>0.1358267716535433</c:v>
                </c:pt>
                <c:pt idx="346">
                  <c:v>0.13622047244094487</c:v>
                </c:pt>
                <c:pt idx="347">
                  <c:v>0.13661417322834643</c:v>
                </c:pt>
                <c:pt idx="348">
                  <c:v>0.13700787401574802</c:v>
                </c:pt>
                <c:pt idx="349">
                  <c:v>0.13740157480314957</c:v>
                </c:pt>
                <c:pt idx="350">
                  <c:v>0.13779527559055116</c:v>
                </c:pt>
                <c:pt idx="351">
                  <c:v>0.13818897637795274</c:v>
                </c:pt>
                <c:pt idx="352">
                  <c:v>0.1385826771653543</c:v>
                </c:pt>
                <c:pt idx="353">
                  <c:v>0.1389763779527559</c:v>
                </c:pt>
                <c:pt idx="354">
                  <c:v>0.13937007874015747</c:v>
                </c:pt>
                <c:pt idx="355">
                  <c:v>0.13976377952755903</c:v>
                </c:pt>
                <c:pt idx="356">
                  <c:v>0.14015748031496061</c:v>
                </c:pt>
                <c:pt idx="357">
                  <c:v>0.1405511811023622</c:v>
                </c:pt>
                <c:pt idx="358">
                  <c:v>0.14094488188976376</c:v>
                </c:pt>
                <c:pt idx="359">
                  <c:v>0.14133858267716534</c:v>
                </c:pt>
                <c:pt idx="360">
                  <c:v>0.1417322834645669</c:v>
                </c:pt>
                <c:pt idx="361">
                  <c:v>0.14212598425196848</c:v>
                </c:pt>
                <c:pt idx="362">
                  <c:v>0.14251968503937007</c:v>
                </c:pt>
                <c:pt idx="363">
                  <c:v>0.14291338582677163</c:v>
                </c:pt>
                <c:pt idx="364">
                  <c:v>0.1433070866141732</c:v>
                </c:pt>
                <c:pt idx="365">
                  <c:v>0.1437007874015748</c:v>
                </c:pt>
                <c:pt idx="366">
                  <c:v>0.14409448818897636</c:v>
                </c:pt>
                <c:pt idx="367">
                  <c:v>0.14448818897637794</c:v>
                </c:pt>
                <c:pt idx="368">
                  <c:v>0.14488188976377953</c:v>
                </c:pt>
                <c:pt idx="369">
                  <c:v>0.14527559055118108</c:v>
                </c:pt>
                <c:pt idx="370">
                  <c:v>0.14566929133858267</c:v>
                </c:pt>
                <c:pt idx="371">
                  <c:v>0.14606299212598423</c:v>
                </c:pt>
                <c:pt idx="372">
                  <c:v>0.1464566929133858</c:v>
                </c:pt>
                <c:pt idx="373">
                  <c:v>0.1468503937007874</c:v>
                </c:pt>
                <c:pt idx="374">
                  <c:v>0.14724409448818895</c:v>
                </c:pt>
                <c:pt idx="375">
                  <c:v>0.14763779527559054</c:v>
                </c:pt>
                <c:pt idx="376">
                  <c:v>0.14803149606299212</c:v>
                </c:pt>
                <c:pt idx="377">
                  <c:v>0.14842519685039368</c:v>
                </c:pt>
                <c:pt idx="378">
                  <c:v>0.14881889763779527</c:v>
                </c:pt>
                <c:pt idx="379">
                  <c:v>0.14921259842519685</c:v>
                </c:pt>
                <c:pt idx="380">
                  <c:v>0.1496062992125984</c:v>
                </c:pt>
                <c:pt idx="381">
                  <c:v>0.15</c:v>
                </c:pt>
                <c:pt idx="382">
                  <c:v>0.15039370078740155</c:v>
                </c:pt>
                <c:pt idx="383">
                  <c:v>0.15078740157480314</c:v>
                </c:pt>
                <c:pt idx="384">
                  <c:v>0.15118110236220472</c:v>
                </c:pt>
                <c:pt idx="385">
                  <c:v>0.15157480314960628</c:v>
                </c:pt>
                <c:pt idx="386">
                  <c:v>0.15196850393700786</c:v>
                </c:pt>
                <c:pt idx="387">
                  <c:v>0.15236220472440945</c:v>
                </c:pt>
                <c:pt idx="388">
                  <c:v>0.152755905511811</c:v>
                </c:pt>
                <c:pt idx="389">
                  <c:v>0.1531496062992126</c:v>
                </c:pt>
                <c:pt idx="390">
                  <c:v>0.15354330708661418</c:v>
                </c:pt>
                <c:pt idx="391">
                  <c:v>0.15393700787401574</c:v>
                </c:pt>
                <c:pt idx="392">
                  <c:v>0.15433070866141732</c:v>
                </c:pt>
                <c:pt idx="393">
                  <c:v>0.15472440944881888</c:v>
                </c:pt>
                <c:pt idx="394">
                  <c:v>0.15511811023622046</c:v>
                </c:pt>
                <c:pt idx="395">
                  <c:v>0.15551181102362205</c:v>
                </c:pt>
                <c:pt idx="396">
                  <c:v>0.1559055118110236</c:v>
                </c:pt>
                <c:pt idx="397">
                  <c:v>0.1562992125984252</c:v>
                </c:pt>
                <c:pt idx="398">
                  <c:v>0.15669291338582678</c:v>
                </c:pt>
                <c:pt idx="399">
                  <c:v>0.15708661417322833</c:v>
                </c:pt>
                <c:pt idx="400">
                  <c:v>0.15748031496062992</c:v>
                </c:pt>
                <c:pt idx="401">
                  <c:v>0.1578740157480315</c:v>
                </c:pt>
                <c:pt idx="402">
                  <c:v>0.15826771653543306</c:v>
                </c:pt>
                <c:pt idx="403">
                  <c:v>0.15866141732283465</c:v>
                </c:pt>
                <c:pt idx="404">
                  <c:v>0.1590551181102362</c:v>
                </c:pt>
                <c:pt idx="405">
                  <c:v>0.1594488188976378</c:v>
                </c:pt>
                <c:pt idx="406">
                  <c:v>0.15984251968503937</c:v>
                </c:pt>
                <c:pt idx="407">
                  <c:v>0.16023622047244093</c:v>
                </c:pt>
                <c:pt idx="408">
                  <c:v>0.1606299212598425</c:v>
                </c:pt>
                <c:pt idx="409">
                  <c:v>0.16102362204724407</c:v>
                </c:pt>
                <c:pt idx="410">
                  <c:v>0.16141732283464563</c:v>
                </c:pt>
                <c:pt idx="411">
                  <c:v>0.16181102362204722</c:v>
                </c:pt>
                <c:pt idx="412">
                  <c:v>0.1622047244094488</c:v>
                </c:pt>
                <c:pt idx="413">
                  <c:v>0.16259842519685036</c:v>
                </c:pt>
                <c:pt idx="414">
                  <c:v>0.16299212598425195</c:v>
                </c:pt>
                <c:pt idx="415">
                  <c:v>0.16338582677165353</c:v>
                </c:pt>
                <c:pt idx="416">
                  <c:v>0.1637795275590551</c:v>
                </c:pt>
                <c:pt idx="417">
                  <c:v>0.16417322834645667</c:v>
                </c:pt>
                <c:pt idx="418">
                  <c:v>0.16456692913385826</c:v>
                </c:pt>
                <c:pt idx="419">
                  <c:v>0.16496062992125982</c:v>
                </c:pt>
                <c:pt idx="420">
                  <c:v>0.1653543307086614</c:v>
                </c:pt>
                <c:pt idx="421">
                  <c:v>0.16574803149606296</c:v>
                </c:pt>
                <c:pt idx="422">
                  <c:v>0.16614173228346454</c:v>
                </c:pt>
                <c:pt idx="423">
                  <c:v>0.16653543307086613</c:v>
                </c:pt>
                <c:pt idx="424">
                  <c:v>0.1669291338582677</c:v>
                </c:pt>
                <c:pt idx="425">
                  <c:v>0.16732283464566927</c:v>
                </c:pt>
                <c:pt idx="426">
                  <c:v>0.16771653543307086</c:v>
                </c:pt>
                <c:pt idx="427">
                  <c:v>0.16811023622047241</c:v>
                </c:pt>
                <c:pt idx="428">
                  <c:v>0.168503937007874</c:v>
                </c:pt>
                <c:pt idx="429">
                  <c:v>0.16889763779527558</c:v>
                </c:pt>
                <c:pt idx="430">
                  <c:v>0.16929133858267714</c:v>
                </c:pt>
                <c:pt idx="431">
                  <c:v>0.16968503937007873</c:v>
                </c:pt>
                <c:pt idx="432">
                  <c:v>0.17007874015748028</c:v>
                </c:pt>
                <c:pt idx="433">
                  <c:v>0.17047244094488187</c:v>
                </c:pt>
                <c:pt idx="434">
                  <c:v>0.17086614173228346</c:v>
                </c:pt>
                <c:pt idx="435">
                  <c:v>0.171259842519685</c:v>
                </c:pt>
                <c:pt idx="436">
                  <c:v>0.1716535433070866</c:v>
                </c:pt>
                <c:pt idx="437">
                  <c:v>0.17204724409448818</c:v>
                </c:pt>
                <c:pt idx="438">
                  <c:v>0.17244094488188974</c:v>
                </c:pt>
                <c:pt idx="439">
                  <c:v>0.17283464566929133</c:v>
                </c:pt>
                <c:pt idx="440">
                  <c:v>0.1732283464566929</c:v>
                </c:pt>
                <c:pt idx="441">
                  <c:v>0.17362204724409447</c:v>
                </c:pt>
                <c:pt idx="442">
                  <c:v>0.17401574803149605</c:v>
                </c:pt>
                <c:pt idx="443">
                  <c:v>0.17440944881889764</c:v>
                </c:pt>
                <c:pt idx="444">
                  <c:v>0.1748031496062992</c:v>
                </c:pt>
                <c:pt idx="445">
                  <c:v>0.17519685039370078</c:v>
                </c:pt>
                <c:pt idx="446">
                  <c:v>0.17559055118110234</c:v>
                </c:pt>
                <c:pt idx="447">
                  <c:v>0.17598425196850392</c:v>
                </c:pt>
                <c:pt idx="448">
                  <c:v>0.1763779527559055</c:v>
                </c:pt>
                <c:pt idx="449">
                  <c:v>0.17677165354330707</c:v>
                </c:pt>
                <c:pt idx="450">
                  <c:v>0.17716535433070865</c:v>
                </c:pt>
                <c:pt idx="451">
                  <c:v>0.17755905511811024</c:v>
                </c:pt>
                <c:pt idx="452">
                  <c:v>0.1779527559055118</c:v>
                </c:pt>
                <c:pt idx="453">
                  <c:v>0.17834645669291338</c:v>
                </c:pt>
                <c:pt idx="454">
                  <c:v>0.17874015748031497</c:v>
                </c:pt>
                <c:pt idx="455">
                  <c:v>0.17913385826771652</c:v>
                </c:pt>
                <c:pt idx="456">
                  <c:v>0.1795275590551181</c:v>
                </c:pt>
                <c:pt idx="457">
                  <c:v>0.17992125984251967</c:v>
                </c:pt>
                <c:pt idx="458">
                  <c:v>0.18031496062992125</c:v>
                </c:pt>
                <c:pt idx="459">
                  <c:v>0.18070866141732284</c:v>
                </c:pt>
                <c:pt idx="460">
                  <c:v>0.1811023622047244</c:v>
                </c:pt>
                <c:pt idx="461">
                  <c:v>0.18149606299212598</c:v>
                </c:pt>
                <c:pt idx="462">
                  <c:v>0.18188976377952756</c:v>
                </c:pt>
                <c:pt idx="463">
                  <c:v>0.18228346456692912</c:v>
                </c:pt>
                <c:pt idx="464">
                  <c:v>0.1826771653543307</c:v>
                </c:pt>
                <c:pt idx="465">
                  <c:v>0.1830708661417323</c:v>
                </c:pt>
                <c:pt idx="466">
                  <c:v>0.18346456692913385</c:v>
                </c:pt>
                <c:pt idx="467">
                  <c:v>0.18385826771653543</c:v>
                </c:pt>
                <c:pt idx="468">
                  <c:v>0.184251968503937</c:v>
                </c:pt>
                <c:pt idx="469">
                  <c:v>0.18464566929133855</c:v>
                </c:pt>
                <c:pt idx="470">
                  <c:v>0.18503937007874013</c:v>
                </c:pt>
                <c:pt idx="471">
                  <c:v>0.18543307086614172</c:v>
                </c:pt>
                <c:pt idx="472">
                  <c:v>0.18582677165354328</c:v>
                </c:pt>
                <c:pt idx="473">
                  <c:v>0.18622047244094486</c:v>
                </c:pt>
                <c:pt idx="474">
                  <c:v>0.18661417322834642</c:v>
                </c:pt>
                <c:pt idx="475">
                  <c:v>0.187007874015748</c:v>
                </c:pt>
                <c:pt idx="476">
                  <c:v>0.1874015748031496</c:v>
                </c:pt>
                <c:pt idx="477">
                  <c:v>0.18779527559055115</c:v>
                </c:pt>
                <c:pt idx="478">
                  <c:v>0.18818897637795273</c:v>
                </c:pt>
                <c:pt idx="479">
                  <c:v>0.18858267716535432</c:v>
                </c:pt>
                <c:pt idx="480">
                  <c:v>0.18897637795275588</c:v>
                </c:pt>
                <c:pt idx="481">
                  <c:v>0.18937007874015746</c:v>
                </c:pt>
                <c:pt idx="482">
                  <c:v>0.18976377952755905</c:v>
                </c:pt>
                <c:pt idx="483">
                  <c:v>0.1901574803149606</c:v>
                </c:pt>
                <c:pt idx="484">
                  <c:v>0.1905511811023622</c:v>
                </c:pt>
                <c:pt idx="485">
                  <c:v>0.19094488188976375</c:v>
                </c:pt>
                <c:pt idx="486">
                  <c:v>0.19133858267716533</c:v>
                </c:pt>
                <c:pt idx="487">
                  <c:v>0.19173228346456692</c:v>
                </c:pt>
                <c:pt idx="488">
                  <c:v>0.19212598425196847</c:v>
                </c:pt>
                <c:pt idx="489">
                  <c:v>0.19251968503937006</c:v>
                </c:pt>
                <c:pt idx="490">
                  <c:v>0.19291338582677164</c:v>
                </c:pt>
                <c:pt idx="491">
                  <c:v>0.1933070866141732</c:v>
                </c:pt>
                <c:pt idx="492">
                  <c:v>0.1937007874015748</c:v>
                </c:pt>
                <c:pt idx="493">
                  <c:v>0.19409448818897637</c:v>
                </c:pt>
                <c:pt idx="494">
                  <c:v>0.19448818897637793</c:v>
                </c:pt>
                <c:pt idx="495">
                  <c:v>0.19488188976377951</c:v>
                </c:pt>
                <c:pt idx="496">
                  <c:v>0.19527559055118107</c:v>
                </c:pt>
                <c:pt idx="497">
                  <c:v>0.19566929133858266</c:v>
                </c:pt>
                <c:pt idx="498">
                  <c:v>0.19606299212598424</c:v>
                </c:pt>
                <c:pt idx="499">
                  <c:v>0.1964566929133858</c:v>
                </c:pt>
                <c:pt idx="500">
                  <c:v>0.19685039370078738</c:v>
                </c:pt>
                <c:pt idx="501">
                  <c:v>0.19724409448818897</c:v>
                </c:pt>
                <c:pt idx="502">
                  <c:v>0.19763779527559053</c:v>
                </c:pt>
                <c:pt idx="503">
                  <c:v>0.1980314960629921</c:v>
                </c:pt>
                <c:pt idx="504">
                  <c:v>0.1984251968503937</c:v>
                </c:pt>
                <c:pt idx="505">
                  <c:v>0.19881889763779526</c:v>
                </c:pt>
                <c:pt idx="506">
                  <c:v>0.19921259842519684</c:v>
                </c:pt>
                <c:pt idx="507">
                  <c:v>0.1996062992125984</c:v>
                </c:pt>
                <c:pt idx="508">
                  <c:v>0.19999999999999998</c:v>
                </c:pt>
                <c:pt idx="509">
                  <c:v>0.20039370078740157</c:v>
                </c:pt>
                <c:pt idx="510">
                  <c:v>0.20078740157480313</c:v>
                </c:pt>
                <c:pt idx="511">
                  <c:v>0.2011811023622047</c:v>
                </c:pt>
                <c:pt idx="512">
                  <c:v>0.2015748031496063</c:v>
                </c:pt>
                <c:pt idx="513">
                  <c:v>0.20196850393700785</c:v>
                </c:pt>
                <c:pt idx="514">
                  <c:v>0.20236220472440944</c:v>
                </c:pt>
                <c:pt idx="515">
                  <c:v>0.20275590551181102</c:v>
                </c:pt>
                <c:pt idx="516">
                  <c:v>0.20314960629921258</c:v>
                </c:pt>
                <c:pt idx="517">
                  <c:v>0.20354330708661417</c:v>
                </c:pt>
                <c:pt idx="518">
                  <c:v>0.20393700787401572</c:v>
                </c:pt>
                <c:pt idx="519">
                  <c:v>0.2043307086614173</c:v>
                </c:pt>
                <c:pt idx="520">
                  <c:v>0.2047244094488189</c:v>
                </c:pt>
                <c:pt idx="521">
                  <c:v>0.20511811023622045</c:v>
                </c:pt>
                <c:pt idx="522">
                  <c:v>0.20551181102362204</c:v>
                </c:pt>
                <c:pt idx="523">
                  <c:v>0.20590551181102362</c:v>
                </c:pt>
                <c:pt idx="524">
                  <c:v>0.20629921259842518</c:v>
                </c:pt>
                <c:pt idx="525">
                  <c:v>0.20669291338582677</c:v>
                </c:pt>
                <c:pt idx="526">
                  <c:v>0.20708661417322835</c:v>
                </c:pt>
                <c:pt idx="527">
                  <c:v>0.2074803149606299</c:v>
                </c:pt>
                <c:pt idx="528">
                  <c:v>0.2078740157480315</c:v>
                </c:pt>
                <c:pt idx="529">
                  <c:v>0.20826771653543305</c:v>
                </c:pt>
                <c:pt idx="530">
                  <c:v>0.20866141732283464</c:v>
                </c:pt>
                <c:pt idx="531">
                  <c:v>0.20905511811023622</c:v>
                </c:pt>
                <c:pt idx="532">
                  <c:v>0.20944881889763778</c:v>
                </c:pt>
                <c:pt idx="533">
                  <c:v>0.20984251968503936</c:v>
                </c:pt>
                <c:pt idx="534">
                  <c:v>0.21023622047244095</c:v>
                </c:pt>
                <c:pt idx="535">
                  <c:v>0.2106299212598425</c:v>
                </c:pt>
                <c:pt idx="536">
                  <c:v>0.2110236220472441</c:v>
                </c:pt>
                <c:pt idx="537">
                  <c:v>0.21141732283464568</c:v>
                </c:pt>
                <c:pt idx="538">
                  <c:v>0.21181102362204723</c:v>
                </c:pt>
                <c:pt idx="539">
                  <c:v>0.21220472440944882</c:v>
                </c:pt>
                <c:pt idx="540">
                  <c:v>0.21259842519685038</c:v>
                </c:pt>
                <c:pt idx="541">
                  <c:v>0.21299212598425196</c:v>
                </c:pt>
                <c:pt idx="542">
                  <c:v>0.21338582677165355</c:v>
                </c:pt>
                <c:pt idx="543">
                  <c:v>0.2137795275590551</c:v>
                </c:pt>
                <c:pt idx="544">
                  <c:v>0.2141732283464567</c:v>
                </c:pt>
                <c:pt idx="545">
                  <c:v>0.21456692913385828</c:v>
                </c:pt>
                <c:pt idx="546">
                  <c:v>0.21496062992125983</c:v>
                </c:pt>
                <c:pt idx="547">
                  <c:v>0.21535433070866142</c:v>
                </c:pt>
                <c:pt idx="548">
                  <c:v>0.215748031496063</c:v>
                </c:pt>
                <c:pt idx="549">
                  <c:v>0.21614173228346456</c:v>
                </c:pt>
                <c:pt idx="550">
                  <c:v>0.21653543307086615</c:v>
                </c:pt>
                <c:pt idx="551">
                  <c:v>0.2169291338582677</c:v>
                </c:pt>
                <c:pt idx="552">
                  <c:v>0.2173228346456693</c:v>
                </c:pt>
                <c:pt idx="553">
                  <c:v>0.21771653543307087</c:v>
                </c:pt>
                <c:pt idx="554">
                  <c:v>0.21811023622047243</c:v>
                </c:pt>
                <c:pt idx="555">
                  <c:v>0.21850393700787402</c:v>
                </c:pt>
                <c:pt idx="556">
                  <c:v>0.2188976377952756</c:v>
                </c:pt>
                <c:pt idx="557">
                  <c:v>0.21929133858267716</c:v>
                </c:pt>
                <c:pt idx="558">
                  <c:v>0.21968503937007874</c:v>
                </c:pt>
                <c:pt idx="559">
                  <c:v>0.22007874015748033</c:v>
                </c:pt>
                <c:pt idx="560">
                  <c:v>0.2204724409448819</c:v>
                </c:pt>
                <c:pt idx="561">
                  <c:v>0.22086614173228347</c:v>
                </c:pt>
                <c:pt idx="562">
                  <c:v>0.22125984251968503</c:v>
                </c:pt>
                <c:pt idx="563">
                  <c:v>0.2216535433070866</c:v>
                </c:pt>
                <c:pt idx="564">
                  <c:v>0.22204724409448814</c:v>
                </c:pt>
                <c:pt idx="565">
                  <c:v>0.22244094488188973</c:v>
                </c:pt>
                <c:pt idx="566">
                  <c:v>0.2228346456692913</c:v>
                </c:pt>
                <c:pt idx="567">
                  <c:v>0.22322834645669287</c:v>
                </c:pt>
                <c:pt idx="568">
                  <c:v>0.22362204724409446</c:v>
                </c:pt>
                <c:pt idx="569">
                  <c:v>0.22401574803149601</c:v>
                </c:pt>
                <c:pt idx="570">
                  <c:v>0.2244094488188976</c:v>
                </c:pt>
                <c:pt idx="571">
                  <c:v>0.22480314960629919</c:v>
                </c:pt>
                <c:pt idx="572">
                  <c:v>0.22519685039370074</c:v>
                </c:pt>
                <c:pt idx="573">
                  <c:v>0.22559055118110233</c:v>
                </c:pt>
                <c:pt idx="574">
                  <c:v>0.2259842519685039</c:v>
                </c:pt>
                <c:pt idx="575">
                  <c:v>0.22637795275590547</c:v>
                </c:pt>
                <c:pt idx="576">
                  <c:v>0.22677165354330706</c:v>
                </c:pt>
                <c:pt idx="577">
                  <c:v>0.2271653543307086</c:v>
                </c:pt>
                <c:pt idx="578">
                  <c:v>0.2275590551181102</c:v>
                </c:pt>
                <c:pt idx="579">
                  <c:v>0.22795275590551178</c:v>
                </c:pt>
                <c:pt idx="580">
                  <c:v>0.22834645669291334</c:v>
                </c:pt>
                <c:pt idx="581">
                  <c:v>0.22874015748031493</c:v>
                </c:pt>
                <c:pt idx="582">
                  <c:v>0.2291338582677165</c:v>
                </c:pt>
                <c:pt idx="583">
                  <c:v>0.22952755905511807</c:v>
                </c:pt>
                <c:pt idx="584">
                  <c:v>0.22992125984251965</c:v>
                </c:pt>
                <c:pt idx="585">
                  <c:v>0.23031496062992124</c:v>
                </c:pt>
                <c:pt idx="586">
                  <c:v>0.2307086614173228</c:v>
                </c:pt>
                <c:pt idx="587">
                  <c:v>0.23110236220472438</c:v>
                </c:pt>
                <c:pt idx="588">
                  <c:v>0.23149606299212594</c:v>
                </c:pt>
                <c:pt idx="589">
                  <c:v>0.23188976377952752</c:v>
                </c:pt>
                <c:pt idx="590">
                  <c:v>0.2322834645669291</c:v>
                </c:pt>
                <c:pt idx="591">
                  <c:v>0.23267716535433067</c:v>
                </c:pt>
                <c:pt idx="592">
                  <c:v>0.23307086614173225</c:v>
                </c:pt>
                <c:pt idx="593">
                  <c:v>0.23346456692913384</c:v>
                </c:pt>
                <c:pt idx="594">
                  <c:v>0.2338582677165354</c:v>
                </c:pt>
                <c:pt idx="595">
                  <c:v>0.23425196850393698</c:v>
                </c:pt>
                <c:pt idx="596">
                  <c:v>0.23464566929133857</c:v>
                </c:pt>
                <c:pt idx="597">
                  <c:v>0.23503937007874012</c:v>
                </c:pt>
                <c:pt idx="598">
                  <c:v>0.2354330708661417</c:v>
                </c:pt>
                <c:pt idx="599">
                  <c:v>0.23582677165354327</c:v>
                </c:pt>
                <c:pt idx="600">
                  <c:v>0.23622047244094485</c:v>
                </c:pt>
                <c:pt idx="601">
                  <c:v>0.23661417322834644</c:v>
                </c:pt>
                <c:pt idx="602">
                  <c:v>0.237007874015748</c:v>
                </c:pt>
                <c:pt idx="603">
                  <c:v>0.23740157480314958</c:v>
                </c:pt>
                <c:pt idx="604">
                  <c:v>0.23779527559055116</c:v>
                </c:pt>
                <c:pt idx="605">
                  <c:v>0.23818897637795272</c:v>
                </c:pt>
                <c:pt idx="606">
                  <c:v>0.2385826771653543</c:v>
                </c:pt>
                <c:pt idx="607">
                  <c:v>0.2389763779527559</c:v>
                </c:pt>
                <c:pt idx="608">
                  <c:v>0.23937007874015745</c:v>
                </c:pt>
                <c:pt idx="609">
                  <c:v>0.23976377952755903</c:v>
                </c:pt>
                <c:pt idx="610">
                  <c:v>0.2401574803149606</c:v>
                </c:pt>
                <c:pt idx="611">
                  <c:v>0.24055118110236218</c:v>
                </c:pt>
                <c:pt idx="612">
                  <c:v>0.24094488188976376</c:v>
                </c:pt>
                <c:pt idx="613">
                  <c:v>0.24133858267716532</c:v>
                </c:pt>
                <c:pt idx="614">
                  <c:v>0.2417322834645669</c:v>
                </c:pt>
                <c:pt idx="615">
                  <c:v>0.2421259842519685</c:v>
                </c:pt>
                <c:pt idx="616">
                  <c:v>0.24251968503937005</c:v>
                </c:pt>
                <c:pt idx="617">
                  <c:v>0.24291338582677163</c:v>
                </c:pt>
                <c:pt idx="618">
                  <c:v>0.24330708661417322</c:v>
                </c:pt>
                <c:pt idx="619">
                  <c:v>0.24370078740157478</c:v>
                </c:pt>
                <c:pt idx="620">
                  <c:v>0.24409448818897636</c:v>
                </c:pt>
                <c:pt idx="621">
                  <c:v>0.24448818897637792</c:v>
                </c:pt>
                <c:pt idx="622">
                  <c:v>0.2448818897637795</c:v>
                </c:pt>
                <c:pt idx="623">
                  <c:v>0.2452755905511811</c:v>
                </c:pt>
                <c:pt idx="624">
                  <c:v>0.24566929133858265</c:v>
                </c:pt>
                <c:pt idx="625">
                  <c:v>0.24606299212598423</c:v>
                </c:pt>
                <c:pt idx="626">
                  <c:v>0.24645669291338582</c:v>
                </c:pt>
                <c:pt idx="627">
                  <c:v>0.24685039370078737</c:v>
                </c:pt>
                <c:pt idx="628">
                  <c:v>0.24724409448818896</c:v>
                </c:pt>
                <c:pt idx="629">
                  <c:v>0.24763779527559054</c:v>
                </c:pt>
                <c:pt idx="630">
                  <c:v>0.2480314960629921</c:v>
                </c:pt>
                <c:pt idx="631">
                  <c:v>0.2484251968503937</c:v>
                </c:pt>
                <c:pt idx="632">
                  <c:v>0.24881889763779524</c:v>
                </c:pt>
                <c:pt idx="633">
                  <c:v>0.24921259842519683</c:v>
                </c:pt>
                <c:pt idx="634">
                  <c:v>0.24960629921259841</c:v>
                </c:pt>
                <c:pt idx="635">
                  <c:v>0.24999999999999997</c:v>
                </c:pt>
                <c:pt idx="636">
                  <c:v>0.2503937007874016</c:v>
                </c:pt>
                <c:pt idx="637">
                  <c:v>0.2507874015748031</c:v>
                </c:pt>
                <c:pt idx="638">
                  <c:v>0.2511811023622047</c:v>
                </c:pt>
                <c:pt idx="639">
                  <c:v>0.2515748031496063</c:v>
                </c:pt>
                <c:pt idx="640">
                  <c:v>0.25196850393700787</c:v>
                </c:pt>
                <c:pt idx="641">
                  <c:v>0.25236220472440946</c:v>
                </c:pt>
                <c:pt idx="642">
                  <c:v>0.252755905511811</c:v>
                </c:pt>
                <c:pt idx="643">
                  <c:v>0.25314960629921257</c:v>
                </c:pt>
                <c:pt idx="644">
                  <c:v>0.25354330708661416</c:v>
                </c:pt>
                <c:pt idx="645">
                  <c:v>0.25393700787401574</c:v>
                </c:pt>
                <c:pt idx="646">
                  <c:v>0.2543307086614173</c:v>
                </c:pt>
                <c:pt idx="647">
                  <c:v>0.2547244094488189</c:v>
                </c:pt>
                <c:pt idx="648">
                  <c:v>0.25511811023622044</c:v>
                </c:pt>
                <c:pt idx="649">
                  <c:v>0.255511811023622</c:v>
                </c:pt>
                <c:pt idx="650">
                  <c:v>0.2559055118110236</c:v>
                </c:pt>
                <c:pt idx="651">
                  <c:v>0.2562992125984252</c:v>
                </c:pt>
                <c:pt idx="652">
                  <c:v>0.2566929133858268</c:v>
                </c:pt>
                <c:pt idx="653">
                  <c:v>0.2570866141732283</c:v>
                </c:pt>
                <c:pt idx="654">
                  <c:v>0.2574803149606299</c:v>
                </c:pt>
                <c:pt idx="655">
                  <c:v>0.2578740157480315</c:v>
                </c:pt>
                <c:pt idx="656">
                  <c:v>0.25826771653543307</c:v>
                </c:pt>
                <c:pt idx="657">
                  <c:v>0.25866141732283465</c:v>
                </c:pt>
                <c:pt idx="658">
                  <c:v>0.25905511811023624</c:v>
                </c:pt>
                <c:pt idx="659">
                  <c:v>0.25944881889763777</c:v>
                </c:pt>
                <c:pt idx="660">
                  <c:v>0.25984251968503935</c:v>
                </c:pt>
                <c:pt idx="661">
                  <c:v>0.26023622047244094</c:v>
                </c:pt>
                <c:pt idx="662">
                  <c:v>0.2606299212598425</c:v>
                </c:pt>
                <c:pt idx="663">
                  <c:v>0.2610236220472441</c:v>
                </c:pt>
                <c:pt idx="664">
                  <c:v>0.26141732283464564</c:v>
                </c:pt>
                <c:pt idx="665">
                  <c:v>0.2618110236220472</c:v>
                </c:pt>
                <c:pt idx="666">
                  <c:v>0.2622047244094488</c:v>
                </c:pt>
                <c:pt idx="667">
                  <c:v>0.2625984251968504</c:v>
                </c:pt>
                <c:pt idx="668">
                  <c:v>0.262992125984252</c:v>
                </c:pt>
                <c:pt idx="669">
                  <c:v>0.26338582677165356</c:v>
                </c:pt>
                <c:pt idx="670">
                  <c:v>0.2637795275590551</c:v>
                </c:pt>
                <c:pt idx="671">
                  <c:v>0.2641732283464567</c:v>
                </c:pt>
                <c:pt idx="672">
                  <c:v>0.26456692913385826</c:v>
                </c:pt>
                <c:pt idx="673">
                  <c:v>0.26496062992125985</c:v>
                </c:pt>
                <c:pt idx="674">
                  <c:v>0.26535433070866143</c:v>
                </c:pt>
                <c:pt idx="675">
                  <c:v>0.26574803149606296</c:v>
                </c:pt>
                <c:pt idx="676">
                  <c:v>0.26614173228346455</c:v>
                </c:pt>
                <c:pt idx="677">
                  <c:v>0.26653543307086613</c:v>
                </c:pt>
                <c:pt idx="678">
                  <c:v>0.2669291338582677</c:v>
                </c:pt>
                <c:pt idx="679">
                  <c:v>0.2673228346456693</c:v>
                </c:pt>
                <c:pt idx="680">
                  <c:v>0.2677165354330709</c:v>
                </c:pt>
                <c:pt idx="681">
                  <c:v>0.2681102362204724</c:v>
                </c:pt>
                <c:pt idx="682">
                  <c:v>0.268503937007874</c:v>
                </c:pt>
                <c:pt idx="683">
                  <c:v>0.2688976377952756</c:v>
                </c:pt>
                <c:pt idx="684">
                  <c:v>0.2692913385826772</c:v>
                </c:pt>
                <c:pt idx="685">
                  <c:v>0.26968503937007876</c:v>
                </c:pt>
                <c:pt idx="686">
                  <c:v>0.2700787401574803</c:v>
                </c:pt>
                <c:pt idx="687">
                  <c:v>0.2704724409448819</c:v>
                </c:pt>
                <c:pt idx="688">
                  <c:v>0.2708661417322834</c:v>
                </c:pt>
                <c:pt idx="689">
                  <c:v>0.271259842519685</c:v>
                </c:pt>
                <c:pt idx="690">
                  <c:v>0.2716535433070866</c:v>
                </c:pt>
                <c:pt idx="691">
                  <c:v>0.27204724409448816</c:v>
                </c:pt>
                <c:pt idx="692">
                  <c:v>0.27244094488188975</c:v>
                </c:pt>
                <c:pt idx="693">
                  <c:v>0.2728346456692913</c:v>
                </c:pt>
                <c:pt idx="694">
                  <c:v>0.27322834645669286</c:v>
                </c:pt>
                <c:pt idx="695">
                  <c:v>0.27362204724409445</c:v>
                </c:pt>
                <c:pt idx="696">
                  <c:v>0.27401574803149603</c:v>
                </c:pt>
                <c:pt idx="697">
                  <c:v>0.2744094488188976</c:v>
                </c:pt>
                <c:pt idx="698">
                  <c:v>0.27480314960629915</c:v>
                </c:pt>
                <c:pt idx="699">
                  <c:v>0.27519685039370073</c:v>
                </c:pt>
                <c:pt idx="700">
                  <c:v>0.2755905511811023</c:v>
                </c:pt>
                <c:pt idx="701">
                  <c:v>0.2759842519685039</c:v>
                </c:pt>
                <c:pt idx="702">
                  <c:v>0.2763779527559055</c:v>
                </c:pt>
                <c:pt idx="703">
                  <c:v>0.2767716535433071</c:v>
                </c:pt>
                <c:pt idx="704">
                  <c:v>0.2771653543307086</c:v>
                </c:pt>
                <c:pt idx="705">
                  <c:v>0.2775590551181102</c:v>
                </c:pt>
                <c:pt idx="706">
                  <c:v>0.2779527559055118</c:v>
                </c:pt>
                <c:pt idx="707">
                  <c:v>0.27834645669291336</c:v>
                </c:pt>
                <c:pt idx="708">
                  <c:v>0.27874015748031494</c:v>
                </c:pt>
                <c:pt idx="709">
                  <c:v>0.2791338582677165</c:v>
                </c:pt>
                <c:pt idx="710">
                  <c:v>0.27952755905511806</c:v>
                </c:pt>
                <c:pt idx="711">
                  <c:v>0.27992125984251964</c:v>
                </c:pt>
                <c:pt idx="712">
                  <c:v>0.28031496062992123</c:v>
                </c:pt>
                <c:pt idx="713">
                  <c:v>0.2807086614173228</c:v>
                </c:pt>
                <c:pt idx="714">
                  <c:v>0.2811023622047244</c:v>
                </c:pt>
                <c:pt idx="715">
                  <c:v>0.28149606299212593</c:v>
                </c:pt>
                <c:pt idx="716">
                  <c:v>0.2818897637795275</c:v>
                </c:pt>
                <c:pt idx="717">
                  <c:v>0.2822834645669291</c:v>
                </c:pt>
                <c:pt idx="718">
                  <c:v>0.2826771653543307</c:v>
                </c:pt>
                <c:pt idx="719">
                  <c:v>0.28307086614173227</c:v>
                </c:pt>
                <c:pt idx="720">
                  <c:v>0.2834645669291338</c:v>
                </c:pt>
                <c:pt idx="721">
                  <c:v>0.2838582677165354</c:v>
                </c:pt>
                <c:pt idx="722">
                  <c:v>0.28425196850393697</c:v>
                </c:pt>
                <c:pt idx="723">
                  <c:v>0.28464566929133855</c:v>
                </c:pt>
                <c:pt idx="724">
                  <c:v>0.28503937007874014</c:v>
                </c:pt>
                <c:pt idx="725">
                  <c:v>0.2854330708661417</c:v>
                </c:pt>
                <c:pt idx="726">
                  <c:v>0.28582677165354325</c:v>
                </c:pt>
                <c:pt idx="727">
                  <c:v>0.28622047244094484</c:v>
                </c:pt>
                <c:pt idx="728">
                  <c:v>0.2866141732283464</c:v>
                </c:pt>
                <c:pt idx="729">
                  <c:v>0.287007874015748</c:v>
                </c:pt>
                <c:pt idx="730">
                  <c:v>0.2874015748031496</c:v>
                </c:pt>
                <c:pt idx="731">
                  <c:v>0.2877952755905511</c:v>
                </c:pt>
                <c:pt idx="732">
                  <c:v>0.2881889763779527</c:v>
                </c:pt>
                <c:pt idx="733">
                  <c:v>0.2885826771653543</c:v>
                </c:pt>
                <c:pt idx="734">
                  <c:v>0.2889763779527559</c:v>
                </c:pt>
                <c:pt idx="735">
                  <c:v>0.28937007874015747</c:v>
                </c:pt>
                <c:pt idx="736">
                  <c:v>0.28976377952755905</c:v>
                </c:pt>
                <c:pt idx="737">
                  <c:v>0.2901574803149606</c:v>
                </c:pt>
                <c:pt idx="738">
                  <c:v>0.29055118110236217</c:v>
                </c:pt>
                <c:pt idx="739">
                  <c:v>0.29094488188976375</c:v>
                </c:pt>
                <c:pt idx="740">
                  <c:v>0.29133858267716534</c:v>
                </c:pt>
                <c:pt idx="741">
                  <c:v>0.2917322834645669</c:v>
                </c:pt>
                <c:pt idx="742">
                  <c:v>0.29212598425196845</c:v>
                </c:pt>
                <c:pt idx="743">
                  <c:v>0.29251968503937004</c:v>
                </c:pt>
                <c:pt idx="744">
                  <c:v>0.2929133858267716</c:v>
                </c:pt>
                <c:pt idx="745">
                  <c:v>0.2933070866141732</c:v>
                </c:pt>
                <c:pt idx="746">
                  <c:v>0.2937007874015748</c:v>
                </c:pt>
                <c:pt idx="747">
                  <c:v>0.2940944881889764</c:v>
                </c:pt>
                <c:pt idx="748">
                  <c:v>0.2944881889763779</c:v>
                </c:pt>
                <c:pt idx="749">
                  <c:v>0.2948818897637795</c:v>
                </c:pt>
                <c:pt idx="750">
                  <c:v>0.2952755905511811</c:v>
                </c:pt>
                <c:pt idx="751">
                  <c:v>0.29566929133858266</c:v>
                </c:pt>
                <c:pt idx="752">
                  <c:v>0.29606299212598425</c:v>
                </c:pt>
                <c:pt idx="753">
                  <c:v>0.2964566929133858</c:v>
                </c:pt>
                <c:pt idx="754">
                  <c:v>0.29685039370078736</c:v>
                </c:pt>
                <c:pt idx="755">
                  <c:v>0.29724409448818895</c:v>
                </c:pt>
                <c:pt idx="756">
                  <c:v>0.29763779527559053</c:v>
                </c:pt>
                <c:pt idx="757">
                  <c:v>0.2980314960629921</c:v>
                </c:pt>
                <c:pt idx="758">
                  <c:v>0.2984251968503937</c:v>
                </c:pt>
                <c:pt idx="759">
                  <c:v>0.29881889763779523</c:v>
                </c:pt>
                <c:pt idx="760">
                  <c:v>0.2992125984251968</c:v>
                </c:pt>
                <c:pt idx="761">
                  <c:v>0.2996062992125984</c:v>
                </c:pt>
                <c:pt idx="762">
                  <c:v>0.3</c:v>
                </c:pt>
                <c:pt idx="763">
                  <c:v>0.3003937007874016</c:v>
                </c:pt>
                <c:pt idx="764">
                  <c:v>0.3007874015748031</c:v>
                </c:pt>
                <c:pt idx="765">
                  <c:v>0.3011811023622047</c:v>
                </c:pt>
                <c:pt idx="766">
                  <c:v>0.3015748031496063</c:v>
                </c:pt>
                <c:pt idx="767">
                  <c:v>0.30196850393700786</c:v>
                </c:pt>
                <c:pt idx="768">
                  <c:v>0.30236220472440944</c:v>
                </c:pt>
                <c:pt idx="769">
                  <c:v>0.30275590551181103</c:v>
                </c:pt>
                <c:pt idx="770">
                  <c:v>0.30314960629921256</c:v>
                </c:pt>
                <c:pt idx="771">
                  <c:v>0.30354330708661414</c:v>
                </c:pt>
                <c:pt idx="772">
                  <c:v>0.30393700787401573</c:v>
                </c:pt>
                <c:pt idx="773">
                  <c:v>0.3043307086614173</c:v>
                </c:pt>
                <c:pt idx="774">
                  <c:v>0.3047244094488189</c:v>
                </c:pt>
                <c:pt idx="775">
                  <c:v>0.30511811023622043</c:v>
                </c:pt>
                <c:pt idx="776">
                  <c:v>0.305511811023622</c:v>
                </c:pt>
                <c:pt idx="777">
                  <c:v>0.3059055118110236</c:v>
                </c:pt>
                <c:pt idx="778">
                  <c:v>0.3062992125984252</c:v>
                </c:pt>
                <c:pt idx="779">
                  <c:v>0.30669291338582677</c:v>
                </c:pt>
                <c:pt idx="780">
                  <c:v>0.30708661417322836</c:v>
                </c:pt>
                <c:pt idx="781">
                  <c:v>0.3074803149606299</c:v>
                </c:pt>
                <c:pt idx="782">
                  <c:v>0.30787401574803147</c:v>
                </c:pt>
                <c:pt idx="783">
                  <c:v>0.30826771653543306</c:v>
                </c:pt>
                <c:pt idx="784">
                  <c:v>0.30866141732283464</c:v>
                </c:pt>
                <c:pt idx="785">
                  <c:v>0.3090551181102362</c:v>
                </c:pt>
                <c:pt idx="786">
                  <c:v>0.30944881889763776</c:v>
                </c:pt>
                <c:pt idx="787">
                  <c:v>0.30984251968503934</c:v>
                </c:pt>
                <c:pt idx="788">
                  <c:v>0.3102362204724409</c:v>
                </c:pt>
                <c:pt idx="789">
                  <c:v>0.3106299212598425</c:v>
                </c:pt>
                <c:pt idx="790">
                  <c:v>0.3110236220472441</c:v>
                </c:pt>
                <c:pt idx="791">
                  <c:v>0.3114173228346457</c:v>
                </c:pt>
                <c:pt idx="792">
                  <c:v>0.3118110236220472</c:v>
                </c:pt>
                <c:pt idx="793">
                  <c:v>0.3122047244094488</c:v>
                </c:pt>
                <c:pt idx="794">
                  <c:v>0.3125984251968504</c:v>
                </c:pt>
                <c:pt idx="795">
                  <c:v>0.31299212598425197</c:v>
                </c:pt>
                <c:pt idx="796">
                  <c:v>0.31338582677165355</c:v>
                </c:pt>
                <c:pt idx="797">
                  <c:v>0.3137795275590551</c:v>
                </c:pt>
                <c:pt idx="798">
                  <c:v>0.31417322834645667</c:v>
                </c:pt>
                <c:pt idx="799">
                  <c:v>0.31456692913385825</c:v>
                </c:pt>
                <c:pt idx="800">
                  <c:v>0.31496062992125984</c:v>
                </c:pt>
                <c:pt idx="801">
                  <c:v>0.3153543307086614</c:v>
                </c:pt>
                <c:pt idx="802">
                  <c:v>0.315748031496063</c:v>
                </c:pt>
                <c:pt idx="803">
                  <c:v>0.31614173228346454</c:v>
                </c:pt>
                <c:pt idx="804">
                  <c:v>0.3165354330708661</c:v>
                </c:pt>
                <c:pt idx="805">
                  <c:v>0.3169291338582677</c:v>
                </c:pt>
                <c:pt idx="806">
                  <c:v>0.3173228346456693</c:v>
                </c:pt>
                <c:pt idx="807">
                  <c:v>0.3177165354330709</c:v>
                </c:pt>
                <c:pt idx="808">
                  <c:v>0.3181102362204724</c:v>
                </c:pt>
                <c:pt idx="809">
                  <c:v>0.318503937007874</c:v>
                </c:pt>
                <c:pt idx="810">
                  <c:v>0.3188976377952756</c:v>
                </c:pt>
                <c:pt idx="811">
                  <c:v>0.31929133858267716</c:v>
                </c:pt>
                <c:pt idx="812">
                  <c:v>0.31968503937007875</c:v>
                </c:pt>
                <c:pt idx="813">
                  <c:v>0.3200787401574803</c:v>
                </c:pt>
                <c:pt idx="814">
                  <c:v>0.32047244094488186</c:v>
                </c:pt>
                <c:pt idx="815">
                  <c:v>0.3208661417322834</c:v>
                </c:pt>
                <c:pt idx="816">
                  <c:v>0.321259842519685</c:v>
                </c:pt>
                <c:pt idx="817">
                  <c:v>0.32165354330708656</c:v>
                </c:pt>
                <c:pt idx="818">
                  <c:v>0.32204724409448815</c:v>
                </c:pt>
                <c:pt idx="819">
                  <c:v>0.32244094488188974</c:v>
                </c:pt>
                <c:pt idx="820">
                  <c:v>0.32283464566929126</c:v>
                </c:pt>
                <c:pt idx="821">
                  <c:v>0.32322834645669285</c:v>
                </c:pt>
                <c:pt idx="822">
                  <c:v>0.32362204724409444</c:v>
                </c:pt>
                <c:pt idx="823">
                  <c:v>0.324015748031496</c:v>
                </c:pt>
                <c:pt idx="824">
                  <c:v>0.3244094488188976</c:v>
                </c:pt>
                <c:pt idx="825">
                  <c:v>0.3248031496062992</c:v>
                </c:pt>
                <c:pt idx="826">
                  <c:v>0.3251968503937007</c:v>
                </c:pt>
                <c:pt idx="827">
                  <c:v>0.3255905511811023</c:v>
                </c:pt>
                <c:pt idx="828">
                  <c:v>0.3259842519685039</c:v>
                </c:pt>
                <c:pt idx="829">
                  <c:v>0.3263779527559055</c:v>
                </c:pt>
                <c:pt idx="830">
                  <c:v>0.32677165354330706</c:v>
                </c:pt>
                <c:pt idx="831">
                  <c:v>0.3271653543307086</c:v>
                </c:pt>
                <c:pt idx="832">
                  <c:v>0.3275590551181102</c:v>
                </c:pt>
                <c:pt idx="833">
                  <c:v>0.32795275590551176</c:v>
                </c:pt>
                <c:pt idx="834">
                  <c:v>0.32834645669291335</c:v>
                </c:pt>
                <c:pt idx="835">
                  <c:v>0.32874015748031493</c:v>
                </c:pt>
                <c:pt idx="836">
                  <c:v>0.3291338582677165</c:v>
                </c:pt>
                <c:pt idx="837">
                  <c:v>0.32952755905511805</c:v>
                </c:pt>
                <c:pt idx="838">
                  <c:v>0.32992125984251963</c:v>
                </c:pt>
                <c:pt idx="839">
                  <c:v>0.3303149606299212</c:v>
                </c:pt>
                <c:pt idx="840">
                  <c:v>0.3307086614173228</c:v>
                </c:pt>
                <c:pt idx="841">
                  <c:v>0.3311023622047244</c:v>
                </c:pt>
                <c:pt idx="842">
                  <c:v>0.3314960629921259</c:v>
                </c:pt>
                <c:pt idx="843">
                  <c:v>0.3318897637795275</c:v>
                </c:pt>
                <c:pt idx="844">
                  <c:v>0.3322834645669291</c:v>
                </c:pt>
                <c:pt idx="845">
                  <c:v>0.3326771653543307</c:v>
                </c:pt>
                <c:pt idx="846">
                  <c:v>0.33307086614173226</c:v>
                </c:pt>
                <c:pt idx="847">
                  <c:v>0.33346456692913384</c:v>
                </c:pt>
                <c:pt idx="848">
                  <c:v>0.3338582677165354</c:v>
                </c:pt>
                <c:pt idx="849">
                  <c:v>0.33425196850393696</c:v>
                </c:pt>
                <c:pt idx="850">
                  <c:v>0.33464566929133854</c:v>
                </c:pt>
                <c:pt idx="851">
                  <c:v>0.33503937007874013</c:v>
                </c:pt>
                <c:pt idx="852">
                  <c:v>0.3354330708661417</c:v>
                </c:pt>
                <c:pt idx="853">
                  <c:v>0.33582677165354324</c:v>
                </c:pt>
                <c:pt idx="854">
                  <c:v>0.33622047244094483</c:v>
                </c:pt>
                <c:pt idx="855">
                  <c:v>0.3366141732283464</c:v>
                </c:pt>
                <c:pt idx="856">
                  <c:v>0.337007874015748</c:v>
                </c:pt>
                <c:pt idx="857">
                  <c:v>0.3374015748031496</c:v>
                </c:pt>
                <c:pt idx="858">
                  <c:v>0.33779527559055117</c:v>
                </c:pt>
                <c:pt idx="859">
                  <c:v>0.3381889763779527</c:v>
                </c:pt>
                <c:pt idx="860">
                  <c:v>0.3385826771653543</c:v>
                </c:pt>
                <c:pt idx="861">
                  <c:v>0.33897637795275587</c:v>
                </c:pt>
                <c:pt idx="862">
                  <c:v>0.33937007874015745</c:v>
                </c:pt>
                <c:pt idx="863">
                  <c:v>0.33976377952755904</c:v>
                </c:pt>
                <c:pt idx="864">
                  <c:v>0.34015748031496057</c:v>
                </c:pt>
                <c:pt idx="865">
                  <c:v>0.34055118110236215</c:v>
                </c:pt>
                <c:pt idx="866">
                  <c:v>0.34094488188976374</c:v>
                </c:pt>
                <c:pt idx="867">
                  <c:v>0.3413385826771653</c:v>
                </c:pt>
                <c:pt idx="868">
                  <c:v>0.3417322834645669</c:v>
                </c:pt>
                <c:pt idx="869">
                  <c:v>0.3421259842519685</c:v>
                </c:pt>
                <c:pt idx="870">
                  <c:v>0.34251968503937</c:v>
                </c:pt>
                <c:pt idx="871">
                  <c:v>0.3429133858267716</c:v>
                </c:pt>
                <c:pt idx="872">
                  <c:v>0.3433070866141732</c:v>
                </c:pt>
                <c:pt idx="873">
                  <c:v>0.3437007874015748</c:v>
                </c:pt>
                <c:pt idx="874">
                  <c:v>0.34409448818897637</c:v>
                </c:pt>
                <c:pt idx="875">
                  <c:v>0.3444881889763779</c:v>
                </c:pt>
                <c:pt idx="876">
                  <c:v>0.3448818897637795</c:v>
                </c:pt>
                <c:pt idx="877">
                  <c:v>0.34527559055118107</c:v>
                </c:pt>
                <c:pt idx="878">
                  <c:v>0.34566929133858265</c:v>
                </c:pt>
                <c:pt idx="879">
                  <c:v>0.34606299212598424</c:v>
                </c:pt>
                <c:pt idx="880">
                  <c:v>0.3464566929133858</c:v>
                </c:pt>
                <c:pt idx="881">
                  <c:v>0.34685039370078735</c:v>
                </c:pt>
                <c:pt idx="882">
                  <c:v>0.34724409448818894</c:v>
                </c:pt>
                <c:pt idx="883">
                  <c:v>0.3476377952755905</c:v>
                </c:pt>
                <c:pt idx="884">
                  <c:v>0.3480314960629921</c:v>
                </c:pt>
                <c:pt idx="885">
                  <c:v>0.3484251968503937</c:v>
                </c:pt>
                <c:pt idx="886">
                  <c:v>0.3488188976377953</c:v>
                </c:pt>
                <c:pt idx="887">
                  <c:v>0.3492125984251968</c:v>
                </c:pt>
                <c:pt idx="888">
                  <c:v>0.3496062992125984</c:v>
                </c:pt>
                <c:pt idx="889">
                  <c:v>0.35</c:v>
                </c:pt>
                <c:pt idx="890">
                  <c:v>0.35039370078740156</c:v>
                </c:pt>
                <c:pt idx="891">
                  <c:v>0.35078740157480315</c:v>
                </c:pt>
                <c:pt idx="892">
                  <c:v>0.3511811023622047</c:v>
                </c:pt>
                <c:pt idx="893">
                  <c:v>0.35157480314960626</c:v>
                </c:pt>
                <c:pt idx="894">
                  <c:v>0.35196850393700785</c:v>
                </c:pt>
                <c:pt idx="895">
                  <c:v>0.35236220472440943</c:v>
                </c:pt>
                <c:pt idx="896">
                  <c:v>0.352755905511811</c:v>
                </c:pt>
                <c:pt idx="897">
                  <c:v>0.3531496062992126</c:v>
                </c:pt>
                <c:pt idx="898">
                  <c:v>0.35354330708661413</c:v>
                </c:pt>
                <c:pt idx="899">
                  <c:v>0.3539370078740157</c:v>
                </c:pt>
                <c:pt idx="900">
                  <c:v>0.3543307086614173</c:v>
                </c:pt>
                <c:pt idx="901">
                  <c:v>0.3547244094488189</c:v>
                </c:pt>
                <c:pt idx="902">
                  <c:v>0.3551181102362205</c:v>
                </c:pt>
                <c:pt idx="903">
                  <c:v>0.355511811023622</c:v>
                </c:pt>
                <c:pt idx="904">
                  <c:v>0.3559055118110236</c:v>
                </c:pt>
                <c:pt idx="905">
                  <c:v>0.3562992125984252</c:v>
                </c:pt>
                <c:pt idx="906">
                  <c:v>0.35669291338582676</c:v>
                </c:pt>
                <c:pt idx="907">
                  <c:v>0.35708661417322834</c:v>
                </c:pt>
                <c:pt idx="908">
                  <c:v>0.35748031496062993</c:v>
                </c:pt>
                <c:pt idx="909">
                  <c:v>0.35787401574803146</c:v>
                </c:pt>
                <c:pt idx="910">
                  <c:v>0.35826771653543305</c:v>
                </c:pt>
                <c:pt idx="911">
                  <c:v>0.35866141732283463</c:v>
                </c:pt>
                <c:pt idx="912">
                  <c:v>0.3590551181102362</c:v>
                </c:pt>
                <c:pt idx="913">
                  <c:v>0.3594488188976378</c:v>
                </c:pt>
                <c:pt idx="914">
                  <c:v>0.35984251968503933</c:v>
                </c:pt>
                <c:pt idx="915">
                  <c:v>0.3602362204724409</c:v>
                </c:pt>
                <c:pt idx="916">
                  <c:v>0.3606299212598425</c:v>
                </c:pt>
                <c:pt idx="917">
                  <c:v>0.3610236220472441</c:v>
                </c:pt>
                <c:pt idx="918">
                  <c:v>0.36141732283464567</c:v>
                </c:pt>
                <c:pt idx="919">
                  <c:v>0.36181102362204726</c:v>
                </c:pt>
                <c:pt idx="920">
                  <c:v>0.3622047244094488</c:v>
                </c:pt>
                <c:pt idx="921">
                  <c:v>0.36259842519685037</c:v>
                </c:pt>
                <c:pt idx="922">
                  <c:v>0.36299212598425196</c:v>
                </c:pt>
                <c:pt idx="923">
                  <c:v>0.36338582677165354</c:v>
                </c:pt>
                <c:pt idx="924">
                  <c:v>0.3637795275590551</c:v>
                </c:pt>
                <c:pt idx="925">
                  <c:v>0.36417322834645666</c:v>
                </c:pt>
                <c:pt idx="926">
                  <c:v>0.36456692913385824</c:v>
                </c:pt>
                <c:pt idx="927">
                  <c:v>0.3649606299212598</c:v>
                </c:pt>
                <c:pt idx="928">
                  <c:v>0.3653543307086614</c:v>
                </c:pt>
                <c:pt idx="929">
                  <c:v>0.365748031496063</c:v>
                </c:pt>
                <c:pt idx="930">
                  <c:v>0.3661417322834646</c:v>
                </c:pt>
                <c:pt idx="931">
                  <c:v>0.3665354330708661</c:v>
                </c:pt>
                <c:pt idx="932">
                  <c:v>0.3669291338582677</c:v>
                </c:pt>
                <c:pt idx="933">
                  <c:v>0.3673228346456693</c:v>
                </c:pt>
                <c:pt idx="934">
                  <c:v>0.36771653543307087</c:v>
                </c:pt>
                <c:pt idx="935">
                  <c:v>0.36811023622047245</c:v>
                </c:pt>
                <c:pt idx="936">
                  <c:v>0.368503937007874</c:v>
                </c:pt>
                <c:pt idx="937">
                  <c:v>0.36889763779527557</c:v>
                </c:pt>
                <c:pt idx="938">
                  <c:v>0.3692913385826771</c:v>
                </c:pt>
                <c:pt idx="939">
                  <c:v>0.3696850393700787</c:v>
                </c:pt>
                <c:pt idx="940">
                  <c:v>0.37007874015748027</c:v>
                </c:pt>
                <c:pt idx="941">
                  <c:v>0.37047244094488185</c:v>
                </c:pt>
                <c:pt idx="942">
                  <c:v>0.37086614173228344</c:v>
                </c:pt>
                <c:pt idx="943">
                  <c:v>0.37125984251968497</c:v>
                </c:pt>
                <c:pt idx="944">
                  <c:v>0.37165354330708655</c:v>
                </c:pt>
                <c:pt idx="945">
                  <c:v>0.37204724409448814</c:v>
                </c:pt>
                <c:pt idx="946">
                  <c:v>0.3724409448818897</c:v>
                </c:pt>
                <c:pt idx="947">
                  <c:v>0.3728346456692913</c:v>
                </c:pt>
                <c:pt idx="948">
                  <c:v>0.37322834645669284</c:v>
                </c:pt>
                <c:pt idx="949">
                  <c:v>0.3736220472440944</c:v>
                </c:pt>
                <c:pt idx="950">
                  <c:v>0.374015748031496</c:v>
                </c:pt>
                <c:pt idx="951">
                  <c:v>0.3744094488188976</c:v>
                </c:pt>
                <c:pt idx="952">
                  <c:v>0.3748031496062992</c:v>
                </c:pt>
                <c:pt idx="953">
                  <c:v>0.37519685039370076</c:v>
                </c:pt>
                <c:pt idx="954">
                  <c:v>0.3755905511811023</c:v>
                </c:pt>
                <c:pt idx="955">
                  <c:v>0.3759842519685039</c:v>
                </c:pt>
                <c:pt idx="956">
                  <c:v>0.37637795275590546</c:v>
                </c:pt>
                <c:pt idx="957">
                  <c:v>0.37677165354330705</c:v>
                </c:pt>
                <c:pt idx="958">
                  <c:v>0.37716535433070864</c:v>
                </c:pt>
                <c:pt idx="959">
                  <c:v>0.37755905511811017</c:v>
                </c:pt>
                <c:pt idx="960">
                  <c:v>0.37795275590551175</c:v>
                </c:pt>
                <c:pt idx="961">
                  <c:v>0.37834645669291334</c:v>
                </c:pt>
                <c:pt idx="962">
                  <c:v>0.3787401574803149</c:v>
                </c:pt>
                <c:pt idx="963">
                  <c:v>0.3791338582677165</c:v>
                </c:pt>
                <c:pt idx="964">
                  <c:v>0.3795275590551181</c:v>
                </c:pt>
                <c:pt idx="965">
                  <c:v>0.3799212598425196</c:v>
                </c:pt>
                <c:pt idx="966">
                  <c:v>0.3803149606299212</c:v>
                </c:pt>
                <c:pt idx="967">
                  <c:v>0.3807086614173228</c:v>
                </c:pt>
                <c:pt idx="968">
                  <c:v>0.3811023622047244</c:v>
                </c:pt>
                <c:pt idx="969">
                  <c:v>0.38149606299212596</c:v>
                </c:pt>
                <c:pt idx="970">
                  <c:v>0.3818897637795275</c:v>
                </c:pt>
                <c:pt idx="971">
                  <c:v>0.3822834645669291</c:v>
                </c:pt>
                <c:pt idx="972">
                  <c:v>0.38267716535433066</c:v>
                </c:pt>
                <c:pt idx="973">
                  <c:v>0.38307086614173225</c:v>
                </c:pt>
                <c:pt idx="974">
                  <c:v>0.38346456692913383</c:v>
                </c:pt>
                <c:pt idx="975">
                  <c:v>0.3838582677165354</c:v>
                </c:pt>
                <c:pt idx="976">
                  <c:v>0.38425196850393695</c:v>
                </c:pt>
                <c:pt idx="977">
                  <c:v>0.38464566929133853</c:v>
                </c:pt>
                <c:pt idx="978">
                  <c:v>0.3850393700787401</c:v>
                </c:pt>
                <c:pt idx="979">
                  <c:v>0.3854330708661417</c:v>
                </c:pt>
                <c:pt idx="980">
                  <c:v>0.3858267716535433</c:v>
                </c:pt>
                <c:pt idx="981">
                  <c:v>0.3862204724409448</c:v>
                </c:pt>
                <c:pt idx="982">
                  <c:v>0.3866141732283464</c:v>
                </c:pt>
                <c:pt idx="983">
                  <c:v>0.387007874015748</c:v>
                </c:pt>
                <c:pt idx="984">
                  <c:v>0.3874015748031496</c:v>
                </c:pt>
                <c:pt idx="985">
                  <c:v>0.38779527559055116</c:v>
                </c:pt>
                <c:pt idx="986">
                  <c:v>0.38818897637795274</c:v>
                </c:pt>
                <c:pt idx="987">
                  <c:v>0.3885826771653543</c:v>
                </c:pt>
                <c:pt idx="988">
                  <c:v>0.38897637795275586</c:v>
                </c:pt>
                <c:pt idx="989">
                  <c:v>0.38937007874015744</c:v>
                </c:pt>
                <c:pt idx="990">
                  <c:v>0.38976377952755903</c:v>
                </c:pt>
                <c:pt idx="991">
                  <c:v>0.3901574803149606</c:v>
                </c:pt>
                <c:pt idx="992">
                  <c:v>0.39055118110236214</c:v>
                </c:pt>
                <c:pt idx="993">
                  <c:v>0.39094488188976373</c:v>
                </c:pt>
                <c:pt idx="994">
                  <c:v>0.3913385826771653</c:v>
                </c:pt>
                <c:pt idx="995">
                  <c:v>0.3917322834645669</c:v>
                </c:pt>
                <c:pt idx="996">
                  <c:v>0.3921259842519685</c:v>
                </c:pt>
                <c:pt idx="997">
                  <c:v>0.39251968503937007</c:v>
                </c:pt>
                <c:pt idx="998">
                  <c:v>0.3929133858267716</c:v>
                </c:pt>
                <c:pt idx="999">
                  <c:v>0.3933070866141732</c:v>
                </c:pt>
                <c:pt idx="1000">
                  <c:v>0.39370078740157477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45315066"/>
        <c:axId val="5182411"/>
      </c:scatterChart>
      <c:valAx>
        <c:axId val="4531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411"/>
        <c:crosses val="autoZero"/>
        <c:crossBetween val="midCat"/>
        <c:dispUnits/>
      </c:valAx>
      <c:valAx>
        <c:axId val="518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5066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46641700"/>
        <c:axId val="17122117"/>
      </c:scatterChart>
      <c:valAx>
        <c:axId val="4664170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2117"/>
        <c:crosses val="autoZero"/>
        <c:crossBetween val="midCat"/>
        <c:dispUnits/>
      </c:valAx>
      <c:valAx>
        <c:axId val="1712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41700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  <c:pt idx="20">
                  <c:v>0.9999999999999999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25.50503350066889</c:v>
                </c:pt>
                <c:pt idx="1">
                  <c:v>25.78210939294796</c:v>
                </c:pt>
                <c:pt idx="2">
                  <c:v>26.194519726297756</c:v>
                </c:pt>
                <c:pt idx="3">
                  <c:v>26.755928491444944</c:v>
                </c:pt>
                <c:pt idx="4">
                  <c:v>27.484921592125676</c:v>
                </c:pt>
                <c:pt idx="5">
                  <c:v>28.39592383399135</c:v>
                </c:pt>
                <c:pt idx="6">
                  <c:v>29.497653931668868</c:v>
                </c:pt>
                <c:pt idx="7">
                  <c:v>30.791429047658536</c:v>
                </c:pt>
                <c:pt idx="8">
                  <c:v>32.269424326405556</c:v>
                </c:pt>
                <c:pt idx="9">
                  <c:v>33.913123000645676</c:v>
                </c:pt>
                <c:pt idx="10">
                  <c:v>35.710666124191015</c:v>
                </c:pt>
                <c:pt idx="11">
                  <c:v>37.6034868569658</c:v>
                </c:pt>
                <c:pt idx="12">
                  <c:v>39.51888518785649</c:v>
                </c:pt>
                <c:pt idx="13">
                  <c:v>41.41580025596175</c:v>
                </c:pt>
                <c:pt idx="14">
                  <c:v>43.23230850790904</c:v>
                </c:pt>
                <c:pt idx="15">
                  <c:v>44.90967374362739</c:v>
                </c:pt>
                <c:pt idx="16">
                  <c:v>46.39822859814157</c:v>
                </c:pt>
                <c:pt idx="17">
                  <c:v>47.662396595251735</c:v>
                </c:pt>
                <c:pt idx="18">
                  <c:v>48.67491230595056</c:v>
                </c:pt>
                <c:pt idx="19">
                  <c:v>49.45603103967424</c:v>
                </c:pt>
                <c:pt idx="20">
                  <c:v>50.010599213792005</c:v>
                </c:pt>
              </c:numCache>
            </c:numRef>
          </c:yVal>
          <c:smooth val="0"/>
        </c:ser>
        <c:axId val="19881326"/>
        <c:axId val="44714207"/>
      </c:scatterChart>
      <c:valAx>
        <c:axId val="198813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207"/>
        <c:crosses val="autoZero"/>
        <c:crossBetween val="midCat"/>
        <c:dispUnits/>
      </c:valAx>
      <c:valAx>
        <c:axId val="44714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13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6675"/>
          <c:w val="0.070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95"/>
          <c:w val="0.869"/>
          <c:h val="0.7607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0.34657359027997264</c:v>
                </c:pt>
                <c:pt idx="1">
                  <c:v>0.3455663473892173</c:v>
                </c:pt>
                <c:pt idx="2">
                  <c:v>0.3425580424585146</c:v>
                </c:pt>
                <c:pt idx="3">
                  <c:v>0.33758871264739276</c:v>
                </c:pt>
                <c:pt idx="4">
                  <c:v>0.33072431096588234</c:v>
                </c:pt>
                <c:pt idx="5">
                  <c:v>0.32205555899083665</c:v>
                </c:pt>
                <c:pt idx="6">
                  <c:v>0.3116963725182927</c:v>
                </c:pt>
                <c:pt idx="7">
                  <c:v>0.2997818911910697</c:v>
                </c:pt>
                <c:pt idx="8">
                  <c:v>0.28646615087160604</c:v>
                </c:pt>
                <c:pt idx="9">
                  <c:v>0.2719194444423549</c:v>
                </c:pt>
                <c:pt idx="10">
                  <c:v>0.2563254226655627</c:v>
                </c:pt>
                <c:pt idx="11">
                  <c:v>0.2398779915977075</c:v>
                </c:pt>
                <c:pt idx="12">
                  <c:v>0.2227780667320462</c:v>
                </c:pt>
                <c:pt idx="13">
                  <c:v>0.20523024646222615</c:v>
                </c:pt>
                <c:pt idx="14">
                  <c:v>0.18743946857503707</c:v>
                </c:pt>
                <c:pt idx="15">
                  <c:v>0.16960771327380386</c:v>
                </c:pt>
                <c:pt idx="16">
                  <c:v>0.15193081471713454</c:v>
                </c:pt>
                <c:pt idx="17">
                  <c:v>0.13459544027063838</c:v>
                </c:pt>
                <c:pt idx="18">
                  <c:v>0.11777629267912601</c:v>
                </c:pt>
                <c:pt idx="19">
                  <c:v>0.10163358526682581</c:v>
                </c:pt>
                <c:pt idx="20">
                  <c:v>0.08631083418007358</c:v>
                </c:pt>
                <c:pt idx="21">
                  <c:v>0.07193300473846016</c:v>
                </c:pt>
                <c:pt idx="22">
                  <c:v>0.058605041312038</c:v>
                </c:pt>
                <c:pt idx="23">
                  <c:v>0.04641080196362645</c:v>
                </c:pt>
                <c:pt idx="24">
                  <c:v>0.0354124105666062</c:v>
                </c:pt>
                <c:pt idx="25">
                  <c:v>0.025650030416294968</c:v>
                </c:pt>
                <c:pt idx="26">
                  <c:v>0.017142054685597926</c:v>
                </c:pt>
                <c:pt idx="27">
                  <c:v>0.009885700619610513</c:v>
                </c:pt>
                <c:pt idx="28">
                  <c:v>0.0038579862994729775</c:v>
                </c:pt>
                <c:pt idx="29">
                  <c:v>0.0009829386969079181</c:v>
                </c:pt>
                <c:pt idx="30">
                  <c:v>0.004696144194510613</c:v>
                </c:pt>
                <c:pt idx="31">
                  <c:v>0.007355993266670656</c:v>
                </c:pt>
                <c:pt idx="32">
                  <c:v>0.009049985364832</c:v>
                </c:pt>
                <c:pt idx="33">
                  <c:v>0.00987641895309089</c:v>
                </c:pt>
                <c:pt idx="34">
                  <c:v>0.009941926608106012</c:v>
                </c:pt>
                <c:pt idx="35">
                  <c:v>0.009358937098103407</c:v>
                </c:pt>
                <c:pt idx="36">
                  <c:v>0.00824311930293573</c:v>
                </c:pt>
                <c:pt idx="37">
                  <c:v>0.0067108619895099135</c:v>
                </c:pt>
                <c:pt idx="38">
                  <c:v>0.0048768414490260705</c:v>
                </c:pt>
                <c:pt idx="39">
                  <c:v>0.002851725895574282</c:v>
                </c:pt>
                <c:pt idx="40">
                  <c:v>0.000740061404829035</c:v>
                </c:pt>
                <c:pt idx="41">
                  <c:v>0.0013616208562715832</c:v>
                </c:pt>
                <c:pt idx="42">
                  <c:v>0.0033664421669075775</c:v>
                </c:pt>
                <c:pt idx="43">
                  <c:v>0.005198531062870704</c:v>
                </c:pt>
                <c:pt idx="44">
                  <c:v>0.0067940748586513885</c:v>
                </c:pt>
                <c:pt idx="45">
                  <c:v>0.008102054572837504</c:v>
                </c:pt>
                <c:pt idx="46">
                  <c:v>0.009084657353826233</c:v>
                </c:pt>
                <c:pt idx="47">
                  <c:v>0.009717367890204961</c:v>
                </c:pt>
                <c:pt idx="48">
                  <c:v>0.009988747492302195</c:v>
                </c:pt>
                <c:pt idx="49">
                  <c:v>0.00989991638757484</c:v>
                </c:pt>
                <c:pt idx="50">
                  <c:v>0.009463761132047829</c:v>
                </c:pt>
                <c:pt idx="51">
                  <c:v>0.008703894765815836</c:v>
                </c:pt>
                <c:pt idx="52">
                  <c:v>0.007653402312018116</c:v>
                </c:pt>
                <c:pt idx="53">
                  <c:v>0.006353408334175678</c:v>
                </c:pt>
                <c:pt idx="54">
                  <c:v>0.004851506446037129</c:v>
                </c:pt>
                <c:pt idx="55">
                  <c:v>0.0032000928536635802</c:v>
                </c:pt>
                <c:pt idx="56">
                  <c:v>0.0014546471678524543</c:v>
                </c:pt>
                <c:pt idx="57">
                  <c:v>0.0003279961529836006</c:v>
                </c:pt>
                <c:pt idx="58">
                  <c:v>0.002091343268521049</c:v>
                </c:pt>
                <c:pt idx="59">
                  <c:v>0.0037808627513206457</c:v>
                </c:pt>
                <c:pt idx="60">
                  <c:v>0.005345495933685136</c:v>
                </c:pt>
                <c:pt idx="61">
                  <c:v>0.006739021670929055</c:v>
                </c:pt>
                <c:pt idx="62">
                  <c:v>0.007921245765056891</c:v>
                </c:pt>
                <c:pt idx="63">
                  <c:v>0.008858990294150647</c:v>
                </c:pt>
                <c:pt idx="64">
                  <c:v>0.009526863586101024</c:v>
                </c:pt>
                <c:pt idx="65">
                  <c:v>0.00990779742126272</c:v>
                </c:pt>
                <c:pt idx="66">
                  <c:v>0.009993344101397454</c:v>
                </c:pt>
                <c:pt idx="67">
                  <c:v>0.009783732133284642</c:v>
                </c:pt>
                <c:pt idx="68">
                  <c:v>0.00928768529677723</c:v>
                </c:pt>
                <c:pt idx="69">
                  <c:v>0.008522015655264805</c:v>
                </c:pt>
                <c:pt idx="70">
                  <c:v>0.0075110064855208065</c:v>
                </c:pt>
                <c:pt idx="71">
                  <c:v>0.006285606028591014</c:v>
                </c:pt>
                <c:pt idx="72">
                  <c:v>0.004882457282221769</c:v>
                </c:pt>
                <c:pt idx="73">
                  <c:v>0.0033427926729925226</c:v>
                </c:pt>
                <c:pt idx="74">
                  <c:v>0.001711225285735079</c:v>
                </c:pt>
                <c:pt idx="75">
                  <c:v>3.447033182001483E-05</c:v>
                </c:pt>
                <c:pt idx="76">
                  <c:v>0.0016399683296675898</c:v>
                </c:pt>
                <c:pt idx="77">
                  <c:v>0.003265111557422296</c:v>
                </c:pt>
                <c:pt idx="78">
                  <c:v>0.004795783751966488</c:v>
                </c:pt>
                <c:pt idx="79">
                  <c:v>0.006189824192590161</c:v>
                </c:pt>
                <c:pt idx="80">
                  <c:v>0.007409200225111236</c:v>
                </c:pt>
                <c:pt idx="81">
                  <c:v>0.008420994655160496</c:v>
                </c:pt>
                <c:pt idx="82">
                  <c:v>0.009198243366612784</c:v>
                </c:pt>
                <c:pt idx="83">
                  <c:v>0.009720603397977428</c:v>
                </c:pt>
                <c:pt idx="84">
                  <c:v>0.009974836358935358</c:v>
                </c:pt>
                <c:pt idx="85">
                  <c:v>0.009955097033322903</c:v>
                </c:pt>
                <c:pt idx="86">
                  <c:v>0.00966302216599023</c:v>
                </c:pt>
                <c:pt idx="87">
                  <c:v>0.009107619638294262</c:v>
                </c:pt>
                <c:pt idx="88">
                  <c:v>0.008304963369863286</c:v>
                </c:pt>
                <c:pt idx="89">
                  <c:v>0.007277704215390637</c:v>
                </c:pt>
                <c:pt idx="90">
                  <c:v>0.0060544117337199</c:v>
                </c:pt>
                <c:pt idx="91">
                  <c:v>0.004668765880868782</c:v>
                </c:pt>
                <c:pt idx="92">
                  <c:v>0.0031586213193950693</c:v>
                </c:pt>
                <c:pt idx="93">
                  <c:v>0.0015649700584565343</c:v>
                </c:pt>
                <c:pt idx="94">
                  <c:v>6.916952683276376E-05</c:v>
                </c:pt>
                <c:pt idx="95">
                  <c:v>0.0016999076526642727</c:v>
                </c:pt>
                <c:pt idx="96">
                  <c:v>0.0032836515917610376</c:v>
                </c:pt>
                <c:pt idx="97">
                  <c:v>0.004778257136884026</c:v>
                </c:pt>
                <c:pt idx="98">
                  <c:v>0.006144133288406748</c:v>
                </c:pt>
                <c:pt idx="99">
                  <c:v>0.007345271877379915</c:v>
                </c:pt>
                <c:pt idx="100">
                  <c:v>0.008350176026495293</c:v>
                </c:pt>
                <c:pt idx="101">
                  <c:v>0.009132664185689318</c:v>
                </c:pt>
                <c:pt idx="102">
                  <c:v>0.009672529879292032</c:v>
                </c:pt>
                <c:pt idx="103">
                  <c:v>0.00995604117666676</c:v>
                </c:pt>
                <c:pt idx="104">
                  <c:v>0.009976268146170813</c:v>
                </c:pt>
                <c:pt idx="105">
                  <c:v>0.009733231062526947</c:v>
                </c:pt>
                <c:pt idx="106">
                  <c:v>0.009233866794233598</c:v>
                </c:pt>
                <c:pt idx="107">
                  <c:v>0.008491815481673558</c:v>
                </c:pt>
                <c:pt idx="108">
                  <c:v>0.007527034209609606</c:v>
                </c:pt>
                <c:pt idx="109">
                  <c:v>0.006365248764523899</c:v>
                </c:pt>
                <c:pt idx="110">
                  <c:v>0.005037258638591933</c:v>
                </c:pt>
                <c:pt idx="111">
                  <c:v>0.0035781140975675333</c:v>
                </c:pt>
                <c:pt idx="112">
                  <c:v>0.002026187280280892</c:v>
                </c:pt>
                <c:pt idx="113">
                  <c:v>0.00042216186693769004</c:v>
                </c:pt>
                <c:pt idx="114">
                  <c:v>0.0011920322187727653</c:v>
                </c:pt>
                <c:pt idx="115">
                  <c:v>0.002774311366795207</c:v>
                </c:pt>
                <c:pt idx="116">
                  <c:v>0.004283529860639</c:v>
                </c:pt>
                <c:pt idx="117">
                  <c:v>0.005680542435345516</c:v>
                </c:pt>
                <c:pt idx="118">
                  <c:v>0.006929210671842074</c:v>
                </c:pt>
                <c:pt idx="119">
                  <c:v>0.007997327673227627</c:v>
                </c:pt>
                <c:pt idx="120">
                  <c:v>0.008857437695389079</c:v>
                </c:pt>
                <c:pt idx="121">
                  <c:v>0.009487530210636032</c:v>
                </c:pt>
                <c:pt idx="122">
                  <c:v>0.009871591194372933</c:v>
                </c:pt>
                <c:pt idx="123">
                  <c:v>0.009999998154561271</c:v>
                </c:pt>
                <c:pt idx="124">
                  <c:v>0.009869749475225233</c:v>
                </c:pt>
                <c:pt idx="125">
                  <c:v>0.009484522914371792</c:v>
                </c:pt>
                <c:pt idx="126">
                  <c:v>0.008854562474405973</c:v>
                </c:pt>
                <c:pt idx="127">
                  <c:v>0.00799639723829083</c:v>
                </c:pt>
                <c:pt idx="128">
                  <c:v>0.006932400026874045</c:v>
                </c:pt>
                <c:pt idx="129">
                  <c:v>0.005690197774969114</c:v>
                </c:pt>
                <c:pt idx="130">
                  <c:v>0.004301949245026057</c:v>
                </c:pt>
                <c:pt idx="131">
                  <c:v>0.002803509005242683</c:v>
                </c:pt>
                <c:pt idx="132">
                  <c:v>0.001233499412298881</c:v>
                </c:pt>
                <c:pt idx="133">
                  <c:v>0.00036768541106519135</c:v>
                </c:pt>
                <c:pt idx="134">
                  <c:v>0.001958917980766674</c:v>
                </c:pt>
                <c:pt idx="135">
                  <c:v>0.003499391638628365</c:v>
                </c:pt>
                <c:pt idx="136">
                  <c:v>0.0049496636228806385</c:v>
                </c:pt>
                <c:pt idx="137">
                  <c:v>0.006272660505068336</c:v>
                </c:pt>
                <c:pt idx="138">
                  <c:v>0.007434620528262902</c:v>
                </c:pt>
                <c:pt idx="139">
                  <c:v>0.008405949073168955</c:v>
                </c:pt>
                <c:pt idx="140">
                  <c:v>0.009161965765020135</c:v>
                </c:pt>
                <c:pt idx="141">
                  <c:v>0.009683524555000938</c:v>
                </c:pt>
                <c:pt idx="142">
                  <c:v>0.009957491392075664</c:v>
                </c:pt>
                <c:pt idx="143">
                  <c:v>0.009977067760015513</c:v>
                </c:pt>
                <c:pt idx="144">
                  <c:v>0.009741952296454751</c:v>
                </c:pt>
                <c:pt idx="145">
                  <c:v>0.009258336835596752</c:v>
                </c:pt>
                <c:pt idx="146">
                  <c:v>0.008538737419162867</c:v>
                </c:pt>
                <c:pt idx="147">
                  <c:v>0.00760166499520765</c:v>
                </c:pt>
                <c:pt idx="148">
                  <c:v>0.006471144566494964</c:v>
                </c:pt>
                <c:pt idx="149">
                  <c:v>0.005176095357958403</c:v>
                </c:pt>
                <c:pt idx="150">
                  <c:v>0.003749588051323157</c:v>
                </c:pt>
                <c:pt idx="151">
                  <c:v>0.002227998197831089</c:v>
                </c:pt>
                <c:pt idx="152">
                  <c:v>0.0006500774915003979</c:v>
                </c:pt>
                <c:pt idx="153">
                  <c:v>0.0009440333976037448</c:v>
                </c:pt>
                <c:pt idx="154">
                  <c:v>0.0025138253169723554</c:v>
                </c:pt>
                <c:pt idx="155">
                  <c:v>0.004019448562413948</c:v>
                </c:pt>
                <c:pt idx="156">
                  <c:v>0.0054227222342530575</c:v>
                </c:pt>
                <c:pt idx="157">
                  <c:v>0.00668809954089754</c:v>
                </c:pt>
                <c:pt idx="158">
                  <c:v>0.007783564745640104</c:v>
                </c:pt>
                <c:pt idx="159">
                  <c:v>0.008681439235379248</c:v>
                </c:pt>
                <c:pt idx="160">
                  <c:v>0.009359076535088683</c:v>
                </c:pt>
                <c:pt idx="161">
                  <c:v>0.009799428938805282</c:v>
                </c:pt>
                <c:pt idx="162">
                  <c:v>0.009991471703724553</c:v>
                </c:pt>
                <c:pt idx="163">
                  <c:v>0.00993047437522359</c:v>
                </c:pt>
                <c:pt idx="164">
                  <c:v>0.009618112685401657</c:v>
                </c:pt>
                <c:pt idx="165">
                  <c:v>0.00906241849806473</c:v>
                </c:pt>
                <c:pt idx="166">
                  <c:v>0.008277569357390262</c:v>
                </c:pt>
                <c:pt idx="167">
                  <c:v>0.007283523233125099</c:v>
                </c:pt>
                <c:pt idx="168">
                  <c:v>0.006105507940926495</c:v>
                </c:pt>
                <c:pt idx="169">
                  <c:v>0.004773378355209812</c:v>
                </c:pt>
                <c:pt idx="170">
                  <c:v>0.00332085783291926</c:v>
                </c:pt>
                <c:pt idx="171">
                  <c:v>0.0017846831479816326</c:v>
                </c:pt>
                <c:pt idx="172">
                  <c:v>0.00020367462655293683</c:v>
                </c:pt>
                <c:pt idx="173">
                  <c:v>0.0013822449862880945</c:v>
                </c:pt>
                <c:pt idx="174">
                  <c:v>0.0029330581519082612</c:v>
                </c:pt>
                <c:pt idx="175">
                  <c:v>0.004409661257827511</c:v>
                </c:pt>
                <c:pt idx="176">
                  <c:v>0.005774849051615905</c:v>
                </c:pt>
                <c:pt idx="177">
                  <c:v>0.006994250063375281</c:v>
                </c:pt>
                <c:pt idx="178">
                  <c:v>0.008037189564949858</c:v>
                </c:pt>
                <c:pt idx="179">
                  <c:v>0.008877458473746155</c:v>
                </c:pt>
                <c:pt idx="180">
                  <c:v>0.009493969006949326</c:v>
                </c:pt>
                <c:pt idx="181">
                  <c:v>0.009871280766832925</c:v>
                </c:pt>
                <c:pt idx="182">
                  <c:v>0.009999984216803908</c:v>
                </c:pt>
                <c:pt idx="183">
                  <c:v>0.0098769321078799</c:v>
                </c:pt>
                <c:pt idx="184">
                  <c:v>0.009505313245688438</c:v>
                </c:pt>
                <c:pt idx="185">
                  <c:v>0.008894566952456563</c:v>
                </c:pt>
                <c:pt idx="186">
                  <c:v>0.008060140577323342</c:v>
                </c:pt>
                <c:pt idx="187">
                  <c:v>0.007023096341492364</c:v>
                </c:pt>
                <c:pt idx="188">
                  <c:v>0.005809577573925149</c:v>
                </c:pt>
                <c:pt idx="189">
                  <c:v>0.004450147904427223</c:v>
                </c:pt>
                <c:pt idx="190">
                  <c:v>0.00297902014669622</c:v>
                </c:pt>
                <c:pt idx="191">
                  <c:v>0.0014331943455886983</c:v>
                </c:pt>
                <c:pt idx="192">
                  <c:v>0.00014847328734265533</c:v>
                </c:pt>
                <c:pt idx="193">
                  <c:v>0.0017262471235235204</c:v>
                </c:pt>
                <c:pt idx="194">
                  <c:v>0.0032605100122546846</c:v>
                </c:pt>
                <c:pt idx="195">
                  <c:v>0.00471275728324125</c:v>
                </c:pt>
                <c:pt idx="196">
                  <c:v>0.00604656194887703</c:v>
                </c:pt>
                <c:pt idx="197">
                  <c:v>0.007228486951190305</c:v>
                </c:pt>
                <c:pt idx="198">
                  <c:v>0.008228921654409251</c:v>
                </c:pt>
                <c:pt idx="199">
                  <c:v>0.009022821708599001</c:v>
                </c:pt>
                <c:pt idx="200">
                  <c:v>0.009590333853790297</c:v>
                </c:pt>
              </c:numCache>
            </c:numRef>
          </c:yVal>
          <c:smooth val="0"/>
        </c:ser>
        <c:axId val="66883544"/>
        <c:axId val="65080985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-9.204090692376855</c:v>
                </c:pt>
                <c:pt idx="1">
                  <c:v>-9.229371148792374</c:v>
                </c:pt>
                <c:pt idx="2">
                  <c:v>-9.305316636203752</c:v>
                </c:pt>
                <c:pt idx="3">
                  <c:v>-9.432241650696728</c:v>
                </c:pt>
                <c:pt idx="4">
                  <c:v>-9.610677593696398</c:v>
                </c:pt>
                <c:pt idx="5">
                  <c:v>-9.841384002000611</c:v>
                </c:pt>
                <c:pt idx="6">
                  <c:v>-10.125365039125107</c:v>
                </c:pt>
                <c:pt idx="7">
                  <c:v>-10.463892099089216</c:v>
                </c:pt>
                <c:pt idx="8">
                  <c:v>-10.858533746752546</c:v>
                </c:pt>
                <c:pt idx="9">
                  <c:v>-11.311194714591883</c:v>
                </c:pt>
                <c:pt idx="10">
                  <c:v>-11.824166356547272</c:v>
                </c:pt>
                <c:pt idx="11">
                  <c:v>-12.40019191985379</c:v>
                </c:pt>
                <c:pt idx="12">
                  <c:v>-13.04255138362291</c:v>
                </c:pt>
                <c:pt idx="13">
                  <c:v>-13.75517266617286</c:v>
                </c:pt>
                <c:pt idx="14">
                  <c:v>-14.542779114262858</c:v>
                </c:pt>
                <c:pt idx="15">
                  <c:v>-15.411088023180572</c:v>
                </c:pt>
                <c:pt idx="16">
                  <c:v>-16.367082665682965</c:v>
                </c:pt>
                <c:pt idx="17">
                  <c:v>-17.419393051697504</c:v>
                </c:pt>
                <c:pt idx="18">
                  <c:v>-18.578842407414548</c:v>
                </c:pt>
                <c:pt idx="19">
                  <c:v>-19.85925507612008</c:v>
                </c:pt>
                <c:pt idx="20">
                  <c:v>-21.27869371969406</c:v>
                </c:pt>
                <c:pt idx="21">
                  <c:v>-22.861435965101236</c:v>
                </c:pt>
                <c:pt idx="22">
                  <c:v>-24.64130047150567</c:v>
                </c:pt>
                <c:pt idx="23">
                  <c:v>-26.667618540962867</c:v>
                </c:pt>
                <c:pt idx="24">
                  <c:v>-29.016890185457505</c:v>
                </c:pt>
                <c:pt idx="25">
                  <c:v>-31.8182423111437</c:v>
                </c:pt>
                <c:pt idx="26">
                  <c:v>-35.31874247540201</c:v>
                </c:pt>
                <c:pt idx="27">
                  <c:v>-40.09985091861325</c:v>
                </c:pt>
                <c:pt idx="28">
                  <c:v>-48.272786379222936</c:v>
                </c:pt>
                <c:pt idx="29">
                  <c:v>-60.14947134070859</c:v>
                </c:pt>
                <c:pt idx="30">
                  <c:v>-46.56517153197691</c:v>
                </c:pt>
                <c:pt idx="31">
                  <c:v>-42.66717353932933</c:v>
                </c:pt>
                <c:pt idx="32">
                  <c:v>-40.8670424622558</c:v>
                </c:pt>
                <c:pt idx="33">
                  <c:v>-40.10800991559514</c:v>
                </c:pt>
                <c:pt idx="34">
                  <c:v>-40.05058894345804</c:v>
                </c:pt>
                <c:pt idx="35">
                  <c:v>-40.57546943258907</c:v>
                </c:pt>
                <c:pt idx="36">
                  <c:v>-41.67816829105093</c:v>
                </c:pt>
                <c:pt idx="37">
                  <c:v>-43.4644338492459</c:v>
                </c:pt>
                <c:pt idx="38">
                  <c:v>-46.237227270503645</c:v>
                </c:pt>
                <c:pt idx="39">
                  <c:v>-50.897844413433305</c:v>
                </c:pt>
                <c:pt idx="40">
                  <c:v>-62.614644884514696</c:v>
                </c:pt>
                <c:pt idx="41">
                  <c:v>-57.31887610032648</c:v>
                </c:pt>
                <c:pt idx="42">
                  <c:v>-49.45657684007192</c:v>
                </c:pt>
                <c:pt idx="43">
                  <c:v>-45.6823871327396</c:v>
                </c:pt>
                <c:pt idx="44">
                  <c:v>-43.357393445698634</c:v>
                </c:pt>
                <c:pt idx="45">
                  <c:v>-41.82809671748858</c:v>
                </c:pt>
                <c:pt idx="46">
                  <c:v>-40.83382896678608</c:v>
                </c:pt>
                <c:pt idx="47">
                  <c:v>-40.24902709974817</c:v>
                </c:pt>
                <c:pt idx="48">
                  <c:v>-40.00977930712034</c:v>
                </c:pt>
                <c:pt idx="49">
                  <c:v>-40.08736946677266</c:v>
                </c:pt>
                <c:pt idx="50">
                  <c:v>-40.47872459909602</c:v>
                </c:pt>
                <c:pt idx="51">
                  <c:v>-41.205727368776756</c:v>
                </c:pt>
                <c:pt idx="52">
                  <c:v>-42.32290913522164</c:v>
                </c:pt>
                <c:pt idx="53">
                  <c:v>-43.939864632377386</c:v>
                </c:pt>
                <c:pt idx="54">
                  <c:v>-46.28246774500151</c:v>
                </c:pt>
                <c:pt idx="55">
                  <c:v>-49.89674840079772</c:v>
                </c:pt>
                <c:pt idx="56">
                  <c:v>-56.744846685272094</c:v>
                </c:pt>
                <c:pt idx="57">
                  <c:v>-69.68262500063177</c:v>
                </c:pt>
                <c:pt idx="58">
                  <c:v>-53.59149354365584</c:v>
                </c:pt>
                <c:pt idx="59">
                  <c:v>-48.44818175254279</c:v>
                </c:pt>
                <c:pt idx="60">
                  <c:v>-45.440239929697405</c:v>
                </c:pt>
                <c:pt idx="61">
                  <c:v>-43.4280629409744</c:v>
                </c:pt>
                <c:pt idx="62">
                  <c:v>-42.024130241078225</c:v>
                </c:pt>
                <c:pt idx="63">
                  <c:v>-41.05231548250142</c:v>
                </c:pt>
                <c:pt idx="64">
                  <c:v>-40.42100106686205</c:v>
                </c:pt>
                <c:pt idx="65">
                  <c:v>-40.08045763503684</c:v>
                </c:pt>
                <c:pt idx="66">
                  <c:v>-40.00578316489191</c:v>
                </c:pt>
                <c:pt idx="67">
                  <c:v>-40.18990892529985</c:v>
                </c:pt>
                <c:pt idx="68">
                  <c:v>-40.64185017242795</c:v>
                </c:pt>
                <c:pt idx="69">
                  <c:v>-41.38915344638916</c:v>
                </c:pt>
                <c:pt idx="70">
                  <c:v>-42.486037260396685</c:v>
                </c:pt>
                <c:pt idx="71">
                  <c:v>-44.03305686653091</c:v>
                </c:pt>
                <c:pt idx="72">
                  <c:v>-46.22723095538085</c:v>
                </c:pt>
                <c:pt idx="73">
                  <c:v>-49.51781116852257</c:v>
                </c:pt>
                <c:pt idx="74">
                  <c:v>-55.33385622167491</c:v>
                </c:pt>
                <c:pt idx="75">
                  <c:v>-89.25109071889773</c:v>
                </c:pt>
                <c:pt idx="76">
                  <c:v>-55.703290775429124</c:v>
                </c:pt>
                <c:pt idx="77">
                  <c:v>-49.72203951629118</c:v>
                </c:pt>
                <c:pt idx="78">
                  <c:v>-46.382808160525606</c:v>
                </c:pt>
                <c:pt idx="79">
                  <c:v>-44.166433718377164</c:v>
                </c:pt>
                <c:pt idx="80">
                  <c:v>-42.60457337500644</c:v>
                </c:pt>
                <c:pt idx="81">
                  <c:v>-41.49273216588564</c:v>
                </c:pt>
                <c:pt idx="82">
                  <c:v>-40.72590208141315</c:v>
                </c:pt>
                <c:pt idx="83">
                  <c:v>-40.24613551571632</c:v>
                </c:pt>
                <c:pt idx="84">
                  <c:v>-40.02188440704852</c:v>
                </c:pt>
                <c:pt idx="85">
                  <c:v>-40.039090050086884</c:v>
                </c:pt>
                <c:pt idx="86">
                  <c:v>-40.29774048464249</c:v>
                </c:pt>
                <c:pt idx="87">
                  <c:v>-40.81190230255045</c:v>
                </c:pt>
                <c:pt idx="88">
                  <c:v>-41.61324557442953</c:v>
                </c:pt>
                <c:pt idx="89">
                  <c:v>-42.76011198470731</c:v>
                </c:pt>
                <c:pt idx="90">
                  <c:v>-44.35856095862867</c:v>
                </c:pt>
                <c:pt idx="91">
                  <c:v>-46.61595807159199</c:v>
                </c:pt>
                <c:pt idx="92">
                  <c:v>-50.01004875290082</c:v>
                </c:pt>
                <c:pt idx="93">
                  <c:v>-56.10987934217812</c:v>
                </c:pt>
                <c:pt idx="94">
                  <c:v>-83.20170390369472</c:v>
                </c:pt>
                <c:pt idx="95">
                  <c:v>-55.39149341981901</c:v>
                </c:pt>
                <c:pt idx="96">
                  <c:v>-49.672858588924846</c:v>
                </c:pt>
                <c:pt idx="97">
                  <c:v>-46.41460965712681</c:v>
                </c:pt>
                <c:pt idx="98">
                  <c:v>-44.23078742921948</c:v>
                </c:pt>
                <c:pt idx="99">
                  <c:v>-42.679842492612366</c:v>
                </c:pt>
                <c:pt idx="100">
                  <c:v>-41.56608738486738</c:v>
                </c:pt>
                <c:pt idx="101">
                  <c:v>-40.78805022727483</c:v>
                </c:pt>
                <c:pt idx="102">
                  <c:v>-40.289198400619</c:v>
                </c:pt>
                <c:pt idx="103">
                  <c:v>-40.038266317680744</c:v>
                </c:pt>
                <c:pt idx="104">
                  <c:v>-40.02063772459738</c:v>
                </c:pt>
                <c:pt idx="105">
                  <c:v>-40.23485933093218</c:v>
                </c:pt>
                <c:pt idx="106">
                  <c:v>-40.692327895560176</c:v>
                </c:pt>
                <c:pt idx="107">
                  <c:v>-41.41998902342649</c:v>
                </c:pt>
                <c:pt idx="108">
                  <c:v>-42.46752220273444</c:v>
                </c:pt>
                <c:pt idx="109">
                  <c:v>-43.923692374538454</c:v>
                </c:pt>
                <c:pt idx="110">
                  <c:v>-45.956114993449084</c:v>
                </c:pt>
                <c:pt idx="111">
                  <c:v>-48.926916298548306</c:v>
                </c:pt>
                <c:pt idx="112">
                  <c:v>-53.86640830652798</c:v>
                </c:pt>
                <c:pt idx="113">
                  <c:v>-67.49041996469218</c:v>
                </c:pt>
                <c:pt idx="114">
                  <c:v>-58.47424012268533</c:v>
                </c:pt>
                <c:pt idx="115">
                  <c:v>-51.13689597489825</c:v>
                </c:pt>
                <c:pt idx="116">
                  <c:v>-47.36396402540607</c:v>
                </c:pt>
                <c:pt idx="117">
                  <c:v>-44.912203830042394</c:v>
                </c:pt>
                <c:pt idx="118">
                  <c:v>-43.18632468839134</c:v>
                </c:pt>
                <c:pt idx="119">
                  <c:v>-41.94110218679684</c:v>
                </c:pt>
                <c:pt idx="120">
                  <c:v>-41.053837877595704</c:v>
                </c:pt>
                <c:pt idx="121">
                  <c:v>-40.456936563870485</c:v>
                </c:pt>
                <c:pt idx="122">
                  <c:v>-40.11225676172755</c:v>
                </c:pt>
                <c:pt idx="123">
                  <c:v>-40.00000160292786</c:v>
                </c:pt>
                <c:pt idx="124">
                  <c:v>-40.11387741855885</c:v>
                </c:pt>
                <c:pt idx="125">
                  <c:v>-40.45969019770303</c:v>
                </c:pt>
                <c:pt idx="126">
                  <c:v>-41.05665786993132</c:v>
                </c:pt>
                <c:pt idx="127">
                  <c:v>-41.942112790046586</c:v>
                </c:pt>
                <c:pt idx="128">
                  <c:v>-43.18232769454765</c:v>
                </c:pt>
                <c:pt idx="129">
                  <c:v>-44.89745277021795</c:v>
                </c:pt>
                <c:pt idx="130">
                  <c:v>-47.32669435565705</c:v>
                </c:pt>
                <c:pt idx="131">
                  <c:v>-51.04596089103562</c:v>
                </c:pt>
                <c:pt idx="132">
                  <c:v>-58.17722106187831</c:v>
                </c:pt>
                <c:pt idx="133">
                  <c:v>-68.69047203246119</c:v>
                </c:pt>
                <c:pt idx="134">
                  <c:v>-54.15967494775348</c:v>
                </c:pt>
                <c:pt idx="135">
                  <c:v>-49.12014900414509</c:v>
                </c:pt>
                <c:pt idx="136">
                  <c:v>-46.10848629078585</c:v>
                </c:pt>
                <c:pt idx="137">
                  <c:v>-44.05096434255906</c:v>
                </c:pt>
                <c:pt idx="138">
                  <c:v>-42.57482386950428</c:v>
                </c:pt>
                <c:pt idx="139">
                  <c:v>-41.50826490928282</c:v>
                </c:pt>
                <c:pt idx="140">
                  <c:v>-40.7602267071922</c:v>
                </c:pt>
                <c:pt idx="141">
                  <c:v>-40.27933083691599</c:v>
                </c:pt>
                <c:pt idx="142">
                  <c:v>-40.037001207035814</c:v>
                </c:pt>
                <c:pt idx="143">
                  <c:v>-40.01994156455231</c:v>
                </c:pt>
                <c:pt idx="144">
                  <c:v>-40.22708002749026</c:v>
                </c:pt>
                <c:pt idx="145">
                  <c:v>-40.66934045641765</c:v>
                </c:pt>
                <c:pt idx="146">
                  <c:v>-41.372126830782165</c:v>
                </c:pt>
                <c:pt idx="147">
                  <c:v>-42.38182547271293</c:v>
                </c:pt>
                <c:pt idx="148">
                  <c:v>-43.78037795710331</c:v>
                </c:pt>
                <c:pt idx="149">
                  <c:v>-45.71995462725983</c:v>
                </c:pt>
                <c:pt idx="150">
                  <c:v>-48.52032886872368</c:v>
                </c:pt>
                <c:pt idx="151">
                  <c:v>-53.04170329575011</c:v>
                </c:pt>
                <c:pt idx="152">
                  <c:v>-63.740697417140034</c:v>
                </c:pt>
                <c:pt idx="153">
                  <c:v>-60.50025282296983</c:v>
                </c:pt>
                <c:pt idx="154">
                  <c:v>-51.99329808519515</c:v>
                </c:pt>
                <c:pt idx="155">
                  <c:v>-47.91667049417044</c:v>
                </c:pt>
                <c:pt idx="156">
                  <c:v>-45.315652813450775</c:v>
                </c:pt>
                <c:pt idx="157">
                  <c:v>-43.49394543584006</c:v>
                </c:pt>
                <c:pt idx="158">
                  <c:v>-42.176429153282875</c:v>
                </c:pt>
                <c:pt idx="159">
                  <c:v>-41.22816540391487</c:v>
                </c:pt>
                <c:pt idx="160">
                  <c:v>-40.57534002417113</c:v>
                </c:pt>
                <c:pt idx="161">
                  <c:v>-40.17598464115398</c:v>
                </c:pt>
                <c:pt idx="162">
                  <c:v>-40.00741074452553</c:v>
                </c:pt>
                <c:pt idx="163">
                  <c:v>-40.0606000983277</c:v>
                </c:pt>
                <c:pt idx="164">
                  <c:v>-40.33820278113225</c:v>
                </c:pt>
                <c:pt idx="165">
                  <c:v>-40.855117723729165</c:v>
                </c:pt>
                <c:pt idx="166">
                  <c:v>-41.641943432525004</c:v>
                </c:pt>
                <c:pt idx="167">
                  <c:v>-42.753169802296824</c:v>
                </c:pt>
                <c:pt idx="168">
                  <c:v>-44.28556399141674</c:v>
                </c:pt>
                <c:pt idx="169">
                  <c:v>-46.42348281040214</c:v>
                </c:pt>
                <c:pt idx="170">
                  <c:v>-49.57499432603447</c:v>
                </c:pt>
                <c:pt idx="171">
                  <c:v>-54.96877754395218</c:v>
                </c:pt>
                <c:pt idx="172">
                  <c:v>-73.82126142632134</c:v>
                </c:pt>
                <c:pt idx="173">
                  <c:v>-57.188299533392964</c:v>
                </c:pt>
                <c:pt idx="174">
                  <c:v>-50.65358652898418</c:v>
                </c:pt>
                <c:pt idx="175">
                  <c:v>-47.111895419290235</c:v>
                </c:pt>
                <c:pt idx="176">
                  <c:v>-44.769187265623856</c:v>
                </c:pt>
                <c:pt idx="177">
                  <c:v>-43.10517689091411</c:v>
                </c:pt>
                <c:pt idx="178">
                  <c:v>-41.897915765853185</c:v>
                </c:pt>
                <c:pt idx="179">
                  <c:v>-41.03422701058062</c:v>
                </c:pt>
                <c:pt idx="180">
                  <c:v>-40.451043807383414</c:v>
                </c:pt>
                <c:pt idx="181">
                  <c:v>-40.11252990733257</c:v>
                </c:pt>
                <c:pt idx="182">
                  <c:v>-40.00001370912075</c:v>
                </c:pt>
                <c:pt idx="183">
                  <c:v>-40.10755862954734</c:v>
                </c:pt>
                <c:pt idx="184">
                  <c:v>-40.440671329506074</c:v>
                </c:pt>
                <c:pt idx="185">
                  <c:v>-41.01750382903048</c:v>
                </c:pt>
                <c:pt idx="186">
                  <c:v>-41.87314767153243</c:v>
                </c:pt>
                <c:pt idx="187">
                  <c:v>-43.06942747948423</c:v>
                </c:pt>
                <c:pt idx="188">
                  <c:v>-44.717108897745646</c:v>
                </c:pt>
                <c:pt idx="189">
                  <c:v>-47.03251109269982</c:v>
                </c:pt>
                <c:pt idx="190">
                  <c:v>-50.51853119404481</c:v>
                </c:pt>
                <c:pt idx="191">
                  <c:v>-56.87389827867102</c:v>
                </c:pt>
                <c:pt idx="192">
                  <c:v>-76.56703351322949</c:v>
                </c:pt>
                <c:pt idx="193">
                  <c:v>-55.25794064170756</c:v>
                </c:pt>
                <c:pt idx="194">
                  <c:v>-49.73428923677781</c:v>
                </c:pt>
                <c:pt idx="195">
                  <c:v>-46.534498534590334</c:v>
                </c:pt>
                <c:pt idx="196">
                  <c:v>-44.369829865772815</c:v>
                </c:pt>
                <c:pt idx="197">
                  <c:v>-42.81905197255</c:v>
                </c:pt>
                <c:pt idx="198">
                  <c:v>-41.693141449395895</c:v>
                </c:pt>
                <c:pt idx="199">
                  <c:v>-40.89315248455779</c:v>
                </c:pt>
                <c:pt idx="200">
                  <c:v>-40.36332548258217</c:v>
                </c:pt>
              </c:numCache>
            </c:numRef>
          </c:yVal>
          <c:smooth val="0"/>
        </c:ser>
        <c:axId val="48857954"/>
        <c:axId val="37068403"/>
      </c:scatterChart>
      <c:valAx>
        <c:axId val="668835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0985"/>
        <c:crosses val="autoZero"/>
        <c:crossBetween val="midCat"/>
        <c:dispUnits/>
      </c:valAx>
      <c:valAx>
        <c:axId val="650809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3544"/>
        <c:crosses val="autoZero"/>
        <c:crossBetween val="midCat"/>
        <c:dispUnits/>
      </c:valAx>
      <c:valAx>
        <c:axId val="48857954"/>
        <c:scaling>
          <c:orientation val="minMax"/>
        </c:scaling>
        <c:axPos val="b"/>
        <c:delete val="1"/>
        <c:majorTickMark val="out"/>
        <c:minorTickMark val="none"/>
        <c:tickLblPos val="nextTo"/>
        <c:crossAx val="37068403"/>
        <c:crosses val="max"/>
        <c:crossBetween val="midCat"/>
        <c:dispUnits/>
      </c:valAx>
      <c:valAx>
        <c:axId val="3706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5795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775"/>
          <c:w val="0.1747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5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3" ht="12.75">
      <c r="A13" t="s">
        <v>34</v>
      </c>
    </row>
    <row r="14" ht="12.75">
      <c r="A14" t="s">
        <v>35</v>
      </c>
    </row>
    <row r="15" ht="12.75">
      <c r="A15" t="s">
        <v>62</v>
      </c>
    </row>
    <row r="17" ht="12.75">
      <c r="A17" t="s">
        <v>63</v>
      </c>
    </row>
    <row r="19" ht="12.75">
      <c r="A19" t="s">
        <v>64</v>
      </c>
    </row>
    <row r="21" ht="12.75">
      <c r="A21" t="s">
        <v>65</v>
      </c>
    </row>
    <row r="23" ht="12.75">
      <c r="A23" t="s">
        <v>66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1"/>
  <sheetViews>
    <sheetView zoomScalePageLayoutView="0" workbookViewId="0" topLeftCell="N7">
      <selection activeCell="T13" sqref="T13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51</v>
      </c>
    </row>
    <row r="6" spans="1:9" ht="12.75">
      <c r="A6" t="s">
        <v>52</v>
      </c>
      <c r="F6" t="s">
        <v>38</v>
      </c>
      <c r="G6" s="10">
        <v>0.01</v>
      </c>
      <c r="H6" t="s">
        <v>41</v>
      </c>
      <c r="I6">
        <f>20*LOG(G6)</f>
        <v>-40</v>
      </c>
    </row>
    <row r="7" spans="1:9" ht="12.75">
      <c r="A7" t="s">
        <v>53</v>
      </c>
      <c r="F7" t="s">
        <v>39</v>
      </c>
      <c r="G7" s="1">
        <f>0.5*LN(G11/F11)</f>
        <v>0.34657359027997264</v>
      </c>
      <c r="H7" s="9"/>
      <c r="I7" s="9"/>
    </row>
    <row r="8" spans="6:9" ht="12.75">
      <c r="F8" t="s">
        <v>40</v>
      </c>
      <c r="G8">
        <f>G7/G6</f>
        <v>34.657359027997266</v>
      </c>
      <c r="H8" s="12"/>
      <c r="I8" s="12"/>
    </row>
    <row r="9" spans="8:14" ht="12.75">
      <c r="H9" s="12"/>
      <c r="I9" s="12"/>
      <c r="N9" t="s">
        <v>58</v>
      </c>
    </row>
    <row r="10" spans="1:17" ht="12.75">
      <c r="A10" t="s">
        <v>56</v>
      </c>
      <c r="F10" s="1" t="s">
        <v>4</v>
      </c>
      <c r="G10" s="1" t="s">
        <v>5</v>
      </c>
      <c r="H10" s="9"/>
      <c r="I10" s="9"/>
      <c r="N10" t="s">
        <v>10</v>
      </c>
      <c r="O10" t="s">
        <v>60</v>
      </c>
      <c r="P10" t="s">
        <v>61</v>
      </c>
      <c r="Q10" t="s">
        <v>59</v>
      </c>
    </row>
    <row r="11" spans="1:17" ht="12.75">
      <c r="A11" t="s">
        <v>57</v>
      </c>
      <c r="F11" s="6">
        <v>25</v>
      </c>
      <c r="G11" s="6">
        <v>50</v>
      </c>
      <c r="H11" s="9"/>
      <c r="I11" s="9"/>
      <c r="N11">
        <v>-1</v>
      </c>
      <c r="O11">
        <f>N11*'Freq res'!$C$11/2</f>
        <v>-1</v>
      </c>
      <c r="P11" s="13">
        <f>N11*'Freq res'!$E$11/2</f>
        <v>-0.39370078740157477</v>
      </c>
      <c r="Q11" s="14">
        <f>K1021</f>
        <v>25.50503350066889</v>
      </c>
    </row>
    <row r="12" spans="14:17" ht="12.75">
      <c r="N12">
        <f>N11+0.1</f>
        <v>-0.9</v>
      </c>
      <c r="O12">
        <f>N12*'Freq res'!$C$11/2</f>
        <v>-0.9</v>
      </c>
      <c r="P12" s="13">
        <f>N12*'Freq res'!$E$11/2</f>
        <v>-0.3543307086614173</v>
      </c>
      <c r="Q12" s="14">
        <f>K921</f>
        <v>25.78210939294796</v>
      </c>
    </row>
    <row r="13" spans="14:17" ht="12.75">
      <c r="N13">
        <f aca="true" t="shared" si="0" ref="N13:N31">N12+0.1</f>
        <v>-0.8</v>
      </c>
      <c r="O13">
        <f>N13*'Freq res'!$C$11/2</f>
        <v>-0.8</v>
      </c>
      <c r="P13" s="13">
        <f>N13*'Freq res'!$E$11/2</f>
        <v>-0.31496062992125984</v>
      </c>
      <c r="Q13" s="14">
        <f>K821</f>
        <v>26.194519726297756</v>
      </c>
    </row>
    <row r="14" spans="14:17" ht="12.75">
      <c r="N14">
        <f t="shared" si="0"/>
        <v>-0.7000000000000001</v>
      </c>
      <c r="O14">
        <f>N14*'Freq res'!$C$11/2</f>
        <v>-0.7000000000000001</v>
      </c>
      <c r="P14" s="13">
        <f>N14*'Freq res'!$E$11/2</f>
        <v>-0.2755905511811024</v>
      </c>
      <c r="Q14" s="14">
        <f>K721</f>
        <v>26.755928491444944</v>
      </c>
    </row>
    <row r="15" spans="1:17" ht="12.75">
      <c r="A15" t="s">
        <v>54</v>
      </c>
      <c r="G15" t="s">
        <v>55</v>
      </c>
      <c r="N15">
        <f t="shared" si="0"/>
        <v>-0.6000000000000001</v>
      </c>
      <c r="O15">
        <f>N15*'Freq res'!$C$11/2</f>
        <v>-0.6000000000000001</v>
      </c>
      <c r="P15" s="13">
        <f>N15*'Freq res'!$E$11/2</f>
        <v>-0.2362204724409449</v>
      </c>
      <c r="Q15" s="14">
        <f>K621</f>
        <v>27.484921592125676</v>
      </c>
    </row>
    <row r="16" spans="14:17" ht="12.75">
      <c r="N16">
        <f t="shared" si="0"/>
        <v>-0.5000000000000001</v>
      </c>
      <c r="O16">
        <f>N16*'Freq res'!$C$11/2</f>
        <v>-0.5000000000000001</v>
      </c>
      <c r="P16" s="13">
        <f>N16*'Freq res'!$E$11/2</f>
        <v>-0.19685039370078744</v>
      </c>
      <c r="Q16" s="14">
        <f>K521</f>
        <v>28.39592383399135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-0.40000000000000013</v>
      </c>
      <c r="P17" s="13">
        <f>N17*'Freq res'!$E$11/2</f>
        <v>-0.15748031496062995</v>
      </c>
      <c r="Q17" s="14">
        <f>K421</f>
        <v>29.497653931668868</v>
      </c>
    </row>
    <row r="18" spans="1:17" ht="12.75">
      <c r="A18" s="9">
        <f>ACOSH(G8)</f>
        <v>4.238449063496802</v>
      </c>
      <c r="B18" s="9"/>
      <c r="C18" s="9"/>
      <c r="G18" s="1">
        <f>0.5*LN(F11*G11)</f>
        <v>3.5654494151481733</v>
      </c>
      <c r="H18" s="1"/>
      <c r="I18" s="1"/>
      <c r="J18" s="1">
        <f>COSH(A18)</f>
        <v>34.65735902799726</v>
      </c>
      <c r="N18">
        <f t="shared" si="0"/>
        <v>-0.30000000000000016</v>
      </c>
      <c r="O18">
        <f>N18*'Freq res'!$C$11/2</f>
        <v>-0.30000000000000016</v>
      </c>
      <c r="P18" s="13">
        <f>N18*'Freq res'!$E$11/2</f>
        <v>-0.1181102362204725</v>
      </c>
      <c r="Q18" s="14">
        <f>K321</f>
        <v>30.791429047658536</v>
      </c>
    </row>
    <row r="19" spans="14:17" ht="12.75">
      <c r="N19">
        <f t="shared" si="0"/>
        <v>-0.20000000000000015</v>
      </c>
      <c r="O19">
        <f>N19*'Freq res'!$C$11/2</f>
        <v>-0.20000000000000015</v>
      </c>
      <c r="P19" s="13">
        <f>N19*'Freq res'!$E$11/2</f>
        <v>-0.07874015748031502</v>
      </c>
      <c r="Q19" s="14">
        <f>K221</f>
        <v>32.269424326405556</v>
      </c>
    </row>
    <row r="20" spans="1:17" ht="12.75">
      <c r="A20" s="1" t="s">
        <v>10</v>
      </c>
      <c r="B20" t="s">
        <v>49</v>
      </c>
      <c r="C20" t="s">
        <v>50</v>
      </c>
      <c r="D20" s="1" t="s">
        <v>8</v>
      </c>
      <c r="E20" s="1" t="s">
        <v>9</v>
      </c>
      <c r="G20" s="4" t="s">
        <v>11</v>
      </c>
      <c r="H20" t="s">
        <v>49</v>
      </c>
      <c r="I20" t="s">
        <v>50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-0.10000000000000014</v>
      </c>
      <c r="P20" s="13">
        <f>N20*'Freq res'!$E$11/2</f>
        <v>-0.039370078740157535</v>
      </c>
      <c r="Q20" s="14">
        <f>K121</f>
        <v>33.913123000645676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$G$18+$G$7/$J$18*($A$18^2*'Phi(z,A)'!H10+1)</f>
        <v>3.575449415148173</v>
      </c>
      <c r="E21">
        <f aca="true" t="shared" si="1" ref="E21:E84">EXP(D21)</f>
        <v>35.710666124191015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$G$18+$G$7/$J$18*(-($A$18^2*'Phi(z,A)'!H10)+1)</f>
        <v>3.575449415148173</v>
      </c>
      <c r="K21">
        <f aca="true" t="shared" si="3" ref="K21:K84">EXP(J21)</f>
        <v>35.710666124191015</v>
      </c>
      <c r="N21">
        <v>0</v>
      </c>
      <c r="O21">
        <f>N21*'Freq res'!$C$11/2</f>
        <v>0</v>
      </c>
      <c r="P21" s="13">
        <f>N21*'Freq res'!$E$11/2</f>
        <v>0</v>
      </c>
      <c r="Q21" s="14">
        <f aca="true" t="shared" si="4" ref="Q21:Q31">VLOOKUP(N21,$A$21:$E$1021,5)</f>
        <v>35.710666124191015</v>
      </c>
    </row>
    <row r="22" spans="1:17" ht="12.75">
      <c r="A22">
        <v>0.001</v>
      </c>
      <c r="B22">
        <f>A22*'Freq res'!$C$11/2</f>
        <v>0.001</v>
      </c>
      <c r="C22">
        <f>A22*'Freq res'!$E$11/2</f>
        <v>0.0003937007874015748</v>
      </c>
      <c r="D22">
        <f>$G$18+$G$7/$J$18*($A$18^2*'Phi(z,A)'!H11+1)</f>
        <v>3.576477040465643</v>
      </c>
      <c r="E22">
        <f t="shared" si="1"/>
        <v>35.74738217074239</v>
      </c>
      <c r="G22">
        <f t="shared" si="2"/>
        <v>-0.001</v>
      </c>
      <c r="H22">
        <f>G22*'Freq res'!$C$11/2</f>
        <v>-0.001</v>
      </c>
      <c r="I22">
        <f>G22*'Freq res'!$E$11/2</f>
        <v>-0.0003937007874015748</v>
      </c>
      <c r="J22">
        <f>$G$18+$G$7/$J$18*(-($A$18^2*'Phi(z,A)'!H11)+1)</f>
        <v>3.5744217898307036</v>
      </c>
      <c r="K22">
        <f t="shared" si="3"/>
        <v>35.673987788598964</v>
      </c>
      <c r="N22">
        <f t="shared" si="0"/>
        <v>0.1</v>
      </c>
      <c r="O22">
        <f>N22*'Freq res'!$C$11/2</f>
        <v>0.1</v>
      </c>
      <c r="P22" s="13">
        <f>N22*'Freq res'!$E$11/2</f>
        <v>0.03937007874015748</v>
      </c>
      <c r="Q22" s="14">
        <f t="shared" si="4"/>
        <v>37.6034868569658</v>
      </c>
    </row>
    <row r="23" spans="1:17" ht="12.75">
      <c r="A23">
        <v>0.002</v>
      </c>
      <c r="B23">
        <f>A23*'Freq res'!$C$11/2</f>
        <v>0.002</v>
      </c>
      <c r="C23">
        <f>A23*'Freq res'!$E$11/2</f>
        <v>0.0007874015748031496</v>
      </c>
      <c r="D23">
        <f>$G$18+$G$7/$J$18*($A$18^2*'Phi(z,A)'!H12+1)</f>
        <v>3.5769908505527215</v>
      </c>
      <c r="E23">
        <f t="shared" si="1"/>
        <v>35.765754255765486</v>
      </c>
      <c r="G23">
        <f t="shared" si="2"/>
        <v>-0.002</v>
      </c>
      <c r="H23">
        <f>G23*'Freq res'!$C$11/2</f>
        <v>-0.002</v>
      </c>
      <c r="I23">
        <f>G23*'Freq res'!$E$11/2</f>
        <v>-0.0007874015748031496</v>
      </c>
      <c r="J23">
        <f>$G$18+$G$7/$J$18*(-($A$18^2*'Phi(z,A)'!H12)+1)</f>
        <v>3.573907979743625</v>
      </c>
      <c r="K23">
        <f t="shared" si="3"/>
        <v>35.65566284200122</v>
      </c>
      <c r="N23">
        <f t="shared" si="0"/>
        <v>0.2</v>
      </c>
      <c r="O23">
        <f>N23*'Freq res'!$C$11/2</f>
        <v>0.2</v>
      </c>
      <c r="P23" s="13">
        <f>N23*'Freq res'!$E$11/2</f>
        <v>0.07874015748031496</v>
      </c>
      <c r="Q23" s="14">
        <f t="shared" si="4"/>
        <v>39.51888518785649</v>
      </c>
    </row>
    <row r="24" spans="1:17" ht="12.75">
      <c r="A24">
        <v>0.003</v>
      </c>
      <c r="B24">
        <f>A24*'Freq res'!$C$11/2</f>
        <v>0.003</v>
      </c>
      <c r="C24">
        <f>A24*'Freq res'!$E$11/2</f>
        <v>0.0011811023622047244</v>
      </c>
      <c r="D24">
        <f>$G$18+$G$7/$J$18*($A$18^2*'Phi(z,A)'!H13+1)</f>
        <v>3.5775046569660223</v>
      </c>
      <c r="E24">
        <f t="shared" si="1"/>
        <v>35.784135651513765</v>
      </c>
      <c r="G24">
        <f t="shared" si="2"/>
        <v>-0.003</v>
      </c>
      <c r="H24">
        <f>G24*'Freq res'!$C$11/2</f>
        <v>-0.003</v>
      </c>
      <c r="I24">
        <f>G24*'Freq res'!$E$11/2</f>
        <v>-0.0011811023622047244</v>
      </c>
      <c r="J24">
        <f>$G$18+$G$7/$J$18*(-($A$18^2*'Phi(z,A)'!H13)+1)</f>
        <v>3.5733941733303243</v>
      </c>
      <c r="K24">
        <f t="shared" si="3"/>
        <v>35.63734743945109</v>
      </c>
      <c r="N24">
        <f t="shared" si="0"/>
        <v>0.30000000000000004</v>
      </c>
      <c r="O24">
        <f>N24*'Freq res'!$C$11/2</f>
        <v>0.30000000000000004</v>
      </c>
      <c r="P24" s="13">
        <f>N24*'Freq res'!$E$11/2</f>
        <v>0.11811023622047245</v>
      </c>
      <c r="Q24" s="14">
        <f t="shared" si="4"/>
        <v>41.41580025596175</v>
      </c>
    </row>
    <row r="25" spans="1:17" ht="12.75">
      <c r="A25">
        <v>0.004</v>
      </c>
      <c r="B25">
        <f>A25*'Freq res'!$C$11/2</f>
        <v>0.004</v>
      </c>
      <c r="C25">
        <f>A25*'Freq res'!$E$11/2</f>
        <v>0.0015748031496062992</v>
      </c>
      <c r="D25">
        <f>$G$18+$G$7/$J$18*($A$18^2*'Phi(z,A)'!H14+1)</f>
        <v>3.5780184582360697</v>
      </c>
      <c r="E25">
        <f t="shared" si="1"/>
        <v>35.80252631002633</v>
      </c>
      <c r="G25">
        <f t="shared" si="2"/>
        <v>-0.004</v>
      </c>
      <c r="H25">
        <f>G25*'Freq res'!$C$11/2</f>
        <v>-0.004</v>
      </c>
      <c r="I25">
        <f>G25*'Freq res'!$E$11/2</f>
        <v>-0.0015748031496062992</v>
      </c>
      <c r="J25">
        <f>$G$18+$G$7/$J$18*(-($A$18^2*'Phi(z,A)'!H14)+1)</f>
        <v>3.572880372060277</v>
      </c>
      <c r="K25">
        <f t="shared" si="3"/>
        <v>35.619041628252816</v>
      </c>
      <c r="N25">
        <f t="shared" si="0"/>
        <v>0.4</v>
      </c>
      <c r="O25">
        <f>N25*'Freq res'!$C$11/2</f>
        <v>0.4</v>
      </c>
      <c r="P25" s="13">
        <f>N25*'Freq res'!$E$11/2</f>
        <v>0.15748031496062992</v>
      </c>
      <c r="Q25" s="14">
        <f t="shared" si="4"/>
        <v>43.23230850790904</v>
      </c>
    </row>
    <row r="26" spans="1:17" ht="12.75">
      <c r="A26">
        <v>0.005</v>
      </c>
      <c r="B26">
        <f>A26*'Freq res'!$C$11/2</f>
        <v>0.005</v>
      </c>
      <c r="C26">
        <f>A26*'Freq res'!$E$11/2</f>
        <v>0.001968503937007874</v>
      </c>
      <c r="D26">
        <f>$G$18+$G$7/$J$18*($A$18^2*'Phi(z,A)'!H15+1)</f>
        <v>3.5785322528934236</v>
      </c>
      <c r="E26">
        <f t="shared" si="1"/>
        <v>35.820926183237695</v>
      </c>
      <c r="G26">
        <f t="shared" si="2"/>
        <v>-0.005</v>
      </c>
      <c r="H26">
        <f>G26*'Freq res'!$C$11/2</f>
        <v>-0.005</v>
      </c>
      <c r="I26">
        <f>G26*'Freq res'!$E$11/2</f>
        <v>-0.001968503937007874</v>
      </c>
      <c r="J26">
        <f>$G$18+$G$7/$J$18*(-($A$18^2*'Phi(z,A)'!H15)+1)</f>
        <v>3.572366577402923</v>
      </c>
      <c r="K26">
        <f t="shared" si="3"/>
        <v>35.600745455604525</v>
      </c>
      <c r="N26">
        <f t="shared" si="0"/>
        <v>0.5</v>
      </c>
      <c r="O26">
        <f>N26*'Freq res'!$C$11/2</f>
        <v>0.5</v>
      </c>
      <c r="P26" s="13">
        <f>N26*'Freq res'!$E$11/2</f>
        <v>0.19685039370078738</v>
      </c>
      <c r="Q26" s="14">
        <f t="shared" si="4"/>
        <v>44.90967374362739</v>
      </c>
    </row>
    <row r="27" spans="1:17" ht="12.75">
      <c r="A27">
        <v>0.006</v>
      </c>
      <c r="B27">
        <f>A27*'Freq res'!$C$11/2</f>
        <v>0.006</v>
      </c>
      <c r="C27">
        <f>A27*'Freq res'!$E$11/2</f>
        <v>0.002362204724409449</v>
      </c>
      <c r="D27">
        <f>$G$18+$G$7/$J$18*($A$18^2*'Phi(z,A)'!H16+1)</f>
        <v>3.5790460394686883</v>
      </c>
      <c r="E27">
        <f t="shared" si="1"/>
        <v>35.839335222977965</v>
      </c>
      <c r="G27">
        <f t="shared" si="2"/>
        <v>-0.006</v>
      </c>
      <c r="H27">
        <f>G27*'Freq res'!$C$11/2</f>
        <v>-0.006</v>
      </c>
      <c r="I27">
        <f>G27*'Freq res'!$E$11/2</f>
        <v>-0.002362204724409449</v>
      </c>
      <c r="J27">
        <f>$G$18+$G$7/$J$18*(-($A$18^2*'Phi(z,A)'!H16)+1)</f>
        <v>3.5718527908276583</v>
      </c>
      <c r="K27">
        <f t="shared" si="3"/>
        <v>35.582458968598054</v>
      </c>
      <c r="N27">
        <f t="shared" si="0"/>
        <v>0.6</v>
      </c>
      <c r="O27">
        <f>N27*'Freq res'!$C$11/2</f>
        <v>0.6</v>
      </c>
      <c r="P27" s="13">
        <f>N27*'Freq res'!$E$11/2</f>
        <v>0.23622047244094485</v>
      </c>
      <c r="Q27" s="14">
        <f t="shared" si="4"/>
        <v>46.39822859814157</v>
      </c>
    </row>
    <row r="28" spans="1:17" ht="12.75">
      <c r="A28">
        <v>0.007</v>
      </c>
      <c r="B28">
        <f>A28*'Freq res'!$C$11/2</f>
        <v>0.007</v>
      </c>
      <c r="C28">
        <f>A28*'Freq res'!$E$11/2</f>
        <v>0.0027559055118110236</v>
      </c>
      <c r="D28">
        <f>$G$18+$G$7/$J$18*($A$18^2*'Phi(z,A)'!H17+1)</f>
        <v>3.579559816492524</v>
      </c>
      <c r="E28">
        <f t="shared" si="1"/>
        <v>35.85775338097313</v>
      </c>
      <c r="G28">
        <f t="shared" si="2"/>
        <v>-0.007</v>
      </c>
      <c r="H28">
        <f>G28*'Freq res'!$C$11/2</f>
        <v>-0.007</v>
      </c>
      <c r="I28">
        <f>G28*'Freq res'!$E$11/2</f>
        <v>-0.0027559055118110236</v>
      </c>
      <c r="J28">
        <f>$G$18+$G$7/$J$18*(-($A$18^2*'Phi(z,A)'!H17)+1)</f>
        <v>3.5713390138038226</v>
      </c>
      <c r="K28">
        <f t="shared" si="3"/>
        <v>35.56418221421868</v>
      </c>
      <c r="N28">
        <f t="shared" si="0"/>
        <v>0.7</v>
      </c>
      <c r="O28">
        <f>N28*'Freq res'!$C$11/2</f>
        <v>0.7</v>
      </c>
      <c r="P28" s="13">
        <f>N28*'Freq res'!$E$11/2</f>
        <v>0.2755905511811023</v>
      </c>
      <c r="Q28" s="14">
        <f t="shared" si="4"/>
        <v>47.662396595251735</v>
      </c>
    </row>
    <row r="29" spans="1:17" ht="12.75">
      <c r="A29">
        <v>0.008</v>
      </c>
      <c r="B29">
        <f>A29*'Freq res'!$C$11/2</f>
        <v>0.008</v>
      </c>
      <c r="C29">
        <f>A29*'Freq res'!$E$11/2</f>
        <v>0.0031496062992125984</v>
      </c>
      <c r="D29">
        <f>$G$18+$G$7/$J$18*($A$18^2*'Phi(z,A)'!H18+1)</f>
        <v>3.580073582495656</v>
      </c>
      <c r="E29">
        <f t="shared" si="1"/>
        <v>35.87618060884525</v>
      </c>
      <c r="G29">
        <f t="shared" si="2"/>
        <v>-0.008</v>
      </c>
      <c r="H29">
        <f>G29*'Freq res'!$C$11/2</f>
        <v>-0.008</v>
      </c>
      <c r="I29">
        <f>G29*'Freq res'!$E$11/2</f>
        <v>-0.0031496062992125984</v>
      </c>
      <c r="J29">
        <f>$G$18+$G$7/$J$18*(-($A$18^2*'Phi(z,A)'!H18)+1)</f>
        <v>3.5708252478006903</v>
      </c>
      <c r="K29">
        <f t="shared" si="3"/>
        <v>35.54591523934496</v>
      </c>
      <c r="N29">
        <f t="shared" si="0"/>
        <v>0.7999999999999999</v>
      </c>
      <c r="O29">
        <f>N29*'Freq res'!$C$11/2</f>
        <v>0.7999999999999999</v>
      </c>
      <c r="P29" s="13">
        <f>N29*'Freq res'!$E$11/2</f>
        <v>0.3149606299212598</v>
      </c>
      <c r="Q29" s="14">
        <f t="shared" si="4"/>
        <v>48.67491230595056</v>
      </c>
    </row>
    <row r="30" spans="1:17" ht="12.75">
      <c r="A30">
        <v>0.009</v>
      </c>
      <c r="B30">
        <f>A30*'Freq res'!$C$11/2</f>
        <v>0.009</v>
      </c>
      <c r="C30">
        <f>A30*'Freq res'!$E$11/2</f>
        <v>0.0035433070866141727</v>
      </c>
      <c r="D30">
        <f>$G$18+$G$7/$J$18*($A$18^2*'Phi(z,A)'!H19+1)</f>
        <v>3.580587336008885</v>
      </c>
      <c r="E30">
        <f t="shared" si="1"/>
        <v>35.894616858112684</v>
      </c>
      <c r="G30">
        <f t="shared" si="2"/>
        <v>-0.009</v>
      </c>
      <c r="H30">
        <f>G30*'Freq res'!$C$11/2</f>
        <v>-0.009</v>
      </c>
      <c r="I30">
        <f>G30*'Freq res'!$E$11/2</f>
        <v>-0.0035433070866141727</v>
      </c>
      <c r="J30">
        <f>$G$18+$G$7/$J$18*(-($A$18^2*'Phi(z,A)'!H19)+1)</f>
        <v>3.5703114942874614</v>
      </c>
      <c r="K30">
        <f t="shared" si="3"/>
        <v>35.527658090748496</v>
      </c>
      <c r="N30">
        <f t="shared" si="0"/>
        <v>0.8999999999999999</v>
      </c>
      <c r="O30">
        <f>N30*'Freq res'!$C$11/2</f>
        <v>0.8999999999999999</v>
      </c>
      <c r="P30" s="13">
        <f>N30*'Freq res'!$E$11/2</f>
        <v>0.35433070866141725</v>
      </c>
      <c r="Q30" s="14">
        <f t="shared" si="4"/>
        <v>49.45603103967424</v>
      </c>
    </row>
    <row r="31" spans="1:17" ht="12.75">
      <c r="A31">
        <v>0.01</v>
      </c>
      <c r="B31">
        <f>A31*'Freq res'!$C$11/2</f>
        <v>0.01</v>
      </c>
      <c r="C31">
        <f>A31*'Freq res'!$E$11/2</f>
        <v>0.003937007874015748</v>
      </c>
      <c r="D31">
        <f>$G$18+$G$7/$J$18*($A$18^2*'Phi(z,A)'!H20+1)</f>
        <v>3.5811010755630974</v>
      </c>
      <c r="E31">
        <f t="shared" si="1"/>
        <v>35.91306208019039</v>
      </c>
      <c r="G31">
        <f t="shared" si="2"/>
        <v>-0.01</v>
      </c>
      <c r="H31">
        <f>G31*'Freq res'!$C$11/2</f>
        <v>-0.01</v>
      </c>
      <c r="I31">
        <f>G31*'Freq res'!$E$11/2</f>
        <v>-0.003937007874015748</v>
      </c>
      <c r="J31">
        <f>$G$18+$G$7/$J$18*(-($A$18^2*'Phi(z,A)'!H20)+1)</f>
        <v>3.569797754733249</v>
      </c>
      <c r="K31">
        <f t="shared" si="3"/>
        <v>35.50941081509371</v>
      </c>
      <c r="N31">
        <f t="shared" si="0"/>
        <v>0.9999999999999999</v>
      </c>
      <c r="O31">
        <f>N31*'Freq res'!$C$11/2</f>
        <v>0.9999999999999999</v>
      </c>
      <c r="P31" s="13">
        <f>N31*'Freq res'!$E$11/2</f>
        <v>0.3937007874015747</v>
      </c>
      <c r="Q31" s="14">
        <f t="shared" si="4"/>
        <v>50.010599213792005</v>
      </c>
    </row>
    <row r="32" spans="1:11" ht="12.75">
      <c r="A32">
        <v>0.011</v>
      </c>
      <c r="B32">
        <f>A32*'Freq res'!$C$11/2</f>
        <v>0.011</v>
      </c>
      <c r="C32">
        <f>A32*'Freq res'!$E$11/2</f>
        <v>0.004330708661417322</v>
      </c>
      <c r="D32">
        <f>$G$18+$G$7/$J$18*($A$18^2*'Phi(z,A)'!H21+1)</f>
        <v>3.581614799689275</v>
      </c>
      <c r="E32">
        <f t="shared" si="1"/>
        <v>35.9315162263901</v>
      </c>
      <c r="G32">
        <f t="shared" si="2"/>
        <v>-0.011</v>
      </c>
      <c r="H32">
        <f>G32*'Freq res'!$C$11/2</f>
        <v>-0.011</v>
      </c>
      <c r="I32">
        <f>G32*'Freq res'!$E$11/2</f>
        <v>-0.004330708661417322</v>
      </c>
      <c r="J32">
        <f>$G$18+$G$7/$J$18*(-($A$18^2*'Phi(z,A)'!H21)+1)</f>
        <v>3.5692840306070717</v>
      </c>
      <c r="K32">
        <f t="shared" si="3"/>
        <v>35.49117345893766</v>
      </c>
    </row>
    <row r="33" spans="1:11" ht="12.75">
      <c r="A33">
        <v>0.012</v>
      </c>
      <c r="B33">
        <f>A33*'Freq res'!$C$11/2</f>
        <v>0.012</v>
      </c>
      <c r="C33">
        <f>A33*'Freq res'!$E$11/2</f>
        <v>0.004724409448818898</v>
      </c>
      <c r="D33">
        <f>$G$18+$G$7/$J$18*($A$18^2*'Phi(z,A)'!H22+1)</f>
        <v>3.582128506918505</v>
      </c>
      <c r="E33">
        <f t="shared" si="1"/>
        <v>35.94997924792059</v>
      </c>
      <c r="G33">
        <f t="shared" si="2"/>
        <v>-0.012</v>
      </c>
      <c r="H33">
        <f>G33*'Freq res'!$C$11/2</f>
        <v>-0.012</v>
      </c>
      <c r="I33">
        <f>G33*'Freq res'!$E$11/2</f>
        <v>-0.004724409448818898</v>
      </c>
      <c r="J33">
        <f>$G$18+$G$7/$J$18*(-($A$18^2*'Phi(z,A)'!H22)+1)</f>
        <v>3.5687703233778416</v>
      </c>
      <c r="K33">
        <f t="shared" si="3"/>
        <v>35.472946068729854</v>
      </c>
    </row>
    <row r="34" spans="1:11" ht="12.75">
      <c r="A34">
        <v>0.013</v>
      </c>
      <c r="B34">
        <f>A34*'Freq res'!$C$11/2</f>
        <v>0.013</v>
      </c>
      <c r="C34">
        <f>A34*'Freq res'!$E$11/2</f>
        <v>0.0051181102362204715</v>
      </c>
      <c r="D34">
        <f>$G$18+$G$7/$J$18*($A$18^2*'Phi(z,A)'!H23+1)</f>
        <v>3.5826421957819905</v>
      </c>
      <c r="E34">
        <f t="shared" si="1"/>
        <v>35.968451095887886</v>
      </c>
      <c r="G34">
        <f t="shared" si="2"/>
        <v>-0.013</v>
      </c>
      <c r="H34">
        <f>G34*'Freq res'!$C$11/2</f>
        <v>-0.013</v>
      </c>
      <c r="I34">
        <f>G34*'Freq res'!$E$11/2</f>
        <v>-0.0051181102362204715</v>
      </c>
      <c r="J34">
        <f>$G$18+$G$7/$J$18*(-($A$18^2*'Phi(z,A)'!H23)+1)</f>
        <v>3.568256634514356</v>
      </c>
      <c r="K34">
        <f t="shared" si="3"/>
        <v>35.454728690812</v>
      </c>
    </row>
    <row r="35" spans="1:11" ht="12.75">
      <c r="A35">
        <v>0.014</v>
      </c>
      <c r="B35">
        <f>A35*'Freq res'!$C$11/2</f>
        <v>0.014</v>
      </c>
      <c r="C35">
        <f>A35*'Freq res'!$E$11/2</f>
        <v>0.005511811023622047</v>
      </c>
      <c r="D35">
        <f>$G$18+$G$7/$J$18*($A$18^2*'Phi(z,A)'!H24+1)</f>
        <v>3.5831558648110597</v>
      </c>
      <c r="E35">
        <f t="shared" si="1"/>
        <v>35.98693172129554</v>
      </c>
      <c r="G35">
        <f t="shared" si="2"/>
        <v>-0.014</v>
      </c>
      <c r="H35">
        <f>G35*'Freq res'!$C$11/2</f>
        <v>-0.014</v>
      </c>
      <c r="I35">
        <f>G35*'Freq res'!$E$11/2</f>
        <v>-0.005511811023622047</v>
      </c>
      <c r="J35">
        <f>$G$18+$G$7/$J$18*(-($A$18^2*'Phi(z,A)'!H24)+1)</f>
        <v>3.5677429654852864</v>
      </c>
      <c r="K35">
        <f t="shared" si="3"/>
        <v>35.43652137141783</v>
      </c>
    </row>
    <row r="36" spans="1:11" ht="12.75">
      <c r="A36">
        <v>0.015</v>
      </c>
      <c r="B36">
        <f>A36*'Freq res'!$C$11/2</f>
        <v>0.015</v>
      </c>
      <c r="C36">
        <f>A36*'Freq res'!$E$11/2</f>
        <v>0.005905511811023621</v>
      </c>
      <c r="D36">
        <f>$G$18+$G$7/$J$18*($A$18^2*'Phi(z,A)'!H25+1)</f>
        <v>3.583669512537178</v>
      </c>
      <c r="E36">
        <f t="shared" si="1"/>
        <v>36.0054210750449</v>
      </c>
      <c r="G36">
        <f t="shared" si="2"/>
        <v>-0.015</v>
      </c>
      <c r="H36">
        <f>G36*'Freq res'!$C$11/2</f>
        <v>-0.015</v>
      </c>
      <c r="I36">
        <f>G36*'Freq res'!$E$11/2</f>
        <v>-0.005905511811023621</v>
      </c>
      <c r="J36">
        <f>$G$18+$G$7/$J$18*(-($A$18^2*'Phi(z,A)'!H25)+1)</f>
        <v>3.5672293177591685</v>
      </c>
      <c r="K36">
        <f t="shared" si="3"/>
        <v>35.41832415667295</v>
      </c>
    </row>
    <row r="37" spans="1:11" ht="12.75">
      <c r="A37">
        <v>0.016</v>
      </c>
      <c r="B37">
        <f>A37*'Freq res'!$C$11/2</f>
        <v>0.016</v>
      </c>
      <c r="C37">
        <f>A37*'Freq res'!$E$11/2</f>
        <v>0.006299212598425197</v>
      </c>
      <c r="D37">
        <f>$G$18+$G$7/$J$18*($A$18^2*'Phi(z,A)'!H26+1)</f>
        <v>3.5841831374919546</v>
      </c>
      <c r="E37">
        <f t="shared" si="1"/>
        <v>36.02391910793527</v>
      </c>
      <c r="G37">
        <f t="shared" si="2"/>
        <v>-0.016</v>
      </c>
      <c r="H37">
        <f>G37*'Freq res'!$C$11/2</f>
        <v>-0.016</v>
      </c>
      <c r="I37">
        <f>G37*'Freq res'!$E$11/2</f>
        <v>-0.006299212598425197</v>
      </c>
      <c r="J37">
        <f>$G$18+$G$7/$J$18*(-($A$18^2*'Phi(z,A)'!H26)+1)</f>
        <v>3.566715692804392</v>
      </c>
      <c r="K37">
        <f t="shared" si="3"/>
        <v>35.400137092594534</v>
      </c>
    </row>
    <row r="38" spans="1:11" ht="12.75">
      <c r="A38">
        <v>0.017</v>
      </c>
      <c r="B38">
        <f>A38*'Freq res'!$C$11/2</f>
        <v>0.017</v>
      </c>
      <c r="C38">
        <f>A38*'Freq res'!$E$11/2</f>
        <v>0.0066929133858267716</v>
      </c>
      <c r="D38">
        <f>$G$18+$G$7/$J$18*($A$18^2*'Phi(z,A)'!H27+1)</f>
        <v>3.5846967382071564</v>
      </c>
      <c r="E38">
        <f t="shared" si="1"/>
        <v>36.04242577066427</v>
      </c>
      <c r="G38">
        <f t="shared" si="2"/>
        <v>-0.017</v>
      </c>
      <c r="H38">
        <f>G38*'Freq res'!$C$11/2</f>
        <v>-0.017</v>
      </c>
      <c r="I38">
        <f>G38*'Freq res'!$E$11/2</f>
        <v>-0.0066929133858267716</v>
      </c>
      <c r="J38">
        <f>$G$18+$G$7/$J$18*(-($A$18^2*'Phi(z,A)'!H27)+1)</f>
        <v>3.56620209208919</v>
      </c>
      <c r="K38">
        <f t="shared" si="3"/>
        <v>35.38196022509118</v>
      </c>
    </row>
    <row r="39" spans="1:11" ht="12.75">
      <c r="A39">
        <v>0.018</v>
      </c>
      <c r="B39">
        <f>A39*'Freq res'!$C$11/2</f>
        <v>0.018</v>
      </c>
      <c r="C39">
        <f>A39*'Freq res'!$E$11/2</f>
        <v>0.0070866141732283455</v>
      </c>
      <c r="D39">
        <f>$G$18+$G$7/$J$18*($A$18^2*'Phi(z,A)'!H28+1)</f>
        <v>3.585210313214714</v>
      </c>
      <c r="E39">
        <f t="shared" si="1"/>
        <v>36.06094101382795</v>
      </c>
      <c r="G39">
        <f t="shared" si="2"/>
        <v>-0.018</v>
      </c>
      <c r="H39">
        <f>G39*'Freq res'!$C$11/2</f>
        <v>-0.018</v>
      </c>
      <c r="I39">
        <f>G39*'Freq res'!$E$11/2</f>
        <v>-0.0070866141732283455</v>
      </c>
      <c r="J39">
        <f>$G$18+$G$7/$J$18*(-($A$18^2*'Phi(z,A)'!H28)+1)</f>
        <v>3.5656885170816324</v>
      </c>
      <c r="K39">
        <f t="shared" si="3"/>
        <v>35.36379359996278</v>
      </c>
    </row>
    <row r="40" spans="1:11" ht="12.75">
      <c r="A40">
        <v>0.019</v>
      </c>
      <c r="B40">
        <f>A40*'Freq res'!$C$11/2</f>
        <v>0.019</v>
      </c>
      <c r="C40">
        <f>A40*'Freq res'!$E$11/2</f>
        <v>0.00748031496062992</v>
      </c>
      <c r="D40">
        <f>$G$18+$G$7/$J$18*($A$18^2*'Phi(z,A)'!H29+1)</f>
        <v>3.585723861046737</v>
      </c>
      <c r="E40">
        <f t="shared" si="1"/>
        <v>36.079464787921204</v>
      </c>
      <c r="G40">
        <f t="shared" si="2"/>
        <v>-0.019</v>
      </c>
      <c r="H40">
        <f>G40*'Freq res'!$C$11/2</f>
        <v>-0.019</v>
      </c>
      <c r="I40">
        <f>G40*'Freq res'!$E$11/2</f>
        <v>-0.00748031496062992</v>
      </c>
      <c r="J40">
        <f>$G$18+$G$7/$J$18*(-($A$18^2*'Phi(z,A)'!H29)+1)</f>
        <v>3.5651749692496097</v>
      </c>
      <c r="K40">
        <f t="shared" si="3"/>
        <v>35.34563726290023</v>
      </c>
    </row>
    <row r="41" spans="1:11" ht="12.75">
      <c r="A41">
        <v>0.02</v>
      </c>
      <c r="B41">
        <f>A41*'Freq res'!$C$11/2</f>
        <v>0.02</v>
      </c>
      <c r="C41">
        <f>A41*'Freq res'!$E$11/2</f>
        <v>0.007874015748031496</v>
      </c>
      <c r="D41">
        <f>$G$18+$G$7/$J$18*($A$18^2*'Phi(z,A)'!H30+1)</f>
        <v>3.586237380235517</v>
      </c>
      <c r="E41">
        <f t="shared" si="1"/>
        <v>36.097997043337855</v>
      </c>
      <c r="G41">
        <f t="shared" si="2"/>
        <v>-0.02</v>
      </c>
      <c r="H41">
        <f>G41*'Freq res'!$C$11/2</f>
        <v>-0.02</v>
      </c>
      <c r="I41">
        <f>G41*'Freq res'!$E$11/2</f>
        <v>-0.007874015748031496</v>
      </c>
      <c r="J41">
        <f>$G$18+$G$7/$J$18*(-($A$18^2*'Phi(z,A)'!H30)+1)</f>
        <v>3.5646614500608296</v>
      </c>
      <c r="K41">
        <f t="shared" si="3"/>
        <v>35.327491259485306</v>
      </c>
    </row>
    <row r="42" spans="1:11" ht="12.75">
      <c r="A42">
        <v>0.021</v>
      </c>
      <c r="B42">
        <f>A42*'Freq res'!$C$11/2</f>
        <v>0.021</v>
      </c>
      <c r="C42">
        <f>A42*'Freq res'!$E$11/2</f>
        <v>0.00826771653543307</v>
      </c>
      <c r="D42">
        <f>$G$18+$G$7/$J$18*($A$18^2*'Phi(z,A)'!H31+1)</f>
        <v>3.586750869313545</v>
      </c>
      <c r="E42">
        <f t="shared" si="1"/>
        <v>36.11653773037106</v>
      </c>
      <c r="G42">
        <f t="shared" si="2"/>
        <v>-0.021</v>
      </c>
      <c r="H42">
        <f>G42*'Freq res'!$C$11/2</f>
        <v>-0.021</v>
      </c>
      <c r="I42">
        <f>G42*'Freq res'!$E$11/2</f>
        <v>-0.00826771653543307</v>
      </c>
      <c r="J42">
        <f>$G$18+$G$7/$J$18*(-($A$18^2*'Phi(z,A)'!H31)+1)</f>
        <v>3.5641479609828015</v>
      </c>
      <c r="K42">
        <f t="shared" si="3"/>
        <v>35.309355635190414</v>
      </c>
    </row>
    <row r="43" spans="1:11" ht="12.75">
      <c r="A43">
        <v>0.022</v>
      </c>
      <c r="B43">
        <f>A43*'Freq res'!$C$11/2</f>
        <v>0.022</v>
      </c>
      <c r="C43">
        <f>A43*'Freq res'!$E$11/2</f>
        <v>0.008661417322834644</v>
      </c>
      <c r="D43">
        <f>$G$18+$G$7/$J$18*($A$18^2*'Phi(z,A)'!H32+1)</f>
        <v>3.587264326813517</v>
      </c>
      <c r="E43">
        <f t="shared" si="1"/>
        <v>36.13508679921347</v>
      </c>
      <c r="G43">
        <f t="shared" si="2"/>
        <v>-0.022</v>
      </c>
      <c r="H43">
        <f>G43*'Freq res'!$C$11/2</f>
        <v>-0.022</v>
      </c>
      <c r="I43">
        <f>G43*'Freq res'!$E$11/2</f>
        <v>-0.008661417322834644</v>
      </c>
      <c r="J43">
        <f>$G$18+$G$7/$J$18*(-($A$18^2*'Phi(z,A)'!H32)+1)</f>
        <v>3.5636345034828296</v>
      </c>
      <c r="K43">
        <f t="shared" si="3"/>
        <v>35.29123043537845</v>
      </c>
    </row>
    <row r="44" spans="1:11" ht="12.75">
      <c r="A44">
        <v>0.023</v>
      </c>
      <c r="B44">
        <f>A44*'Freq res'!$C$11/2</f>
        <v>0.023</v>
      </c>
      <c r="C44">
        <f>A44*'Freq res'!$E$11/2</f>
        <v>0.00905511811023622</v>
      </c>
      <c r="D44">
        <f>$G$18+$G$7/$J$18*($A$18^2*'Phi(z,A)'!H33+1)</f>
        <v>3.587777751268344</v>
      </c>
      <c r="E44">
        <f t="shared" si="1"/>
        <v>36.15364419995751</v>
      </c>
      <c r="G44">
        <f t="shared" si="2"/>
        <v>-0.023</v>
      </c>
      <c r="H44">
        <f>G44*'Freq res'!$C$11/2</f>
        <v>-0.023</v>
      </c>
      <c r="I44">
        <f>G44*'Freq res'!$E$11/2</f>
        <v>-0.00905511811023622</v>
      </c>
      <c r="J44">
        <f>$G$18+$G$7/$J$18*(-($A$18^2*'Phi(z,A)'!H33)+1)</f>
        <v>3.5631210790280026</v>
      </c>
      <c r="K44">
        <f t="shared" si="3"/>
        <v>35.27311570530262</v>
      </c>
    </row>
    <row r="45" spans="1:11" ht="12.75">
      <c r="A45">
        <v>0.024</v>
      </c>
      <c r="B45">
        <f>A45*'Freq res'!$C$11/2</f>
        <v>0.024</v>
      </c>
      <c r="C45">
        <f>A45*'Freq res'!$E$11/2</f>
        <v>0.009448818897637795</v>
      </c>
      <c r="D45">
        <f>$G$18+$G$7/$J$18*($A$18^2*'Phi(z,A)'!H34+1)</f>
        <v>3.588291141211164</v>
      </c>
      <c r="E45">
        <f t="shared" si="1"/>
        <v>36.17220988259566</v>
      </c>
      <c r="G45">
        <f t="shared" si="2"/>
        <v>-0.024</v>
      </c>
      <c r="H45">
        <f>G45*'Freq res'!$C$11/2</f>
        <v>-0.024</v>
      </c>
      <c r="I45">
        <f>G45*'Freq res'!$E$11/2</f>
        <v>-0.009448818897637795</v>
      </c>
      <c r="J45">
        <f>$G$18+$G$7/$J$18*(-($A$18^2*'Phi(z,A)'!H34)+1)</f>
        <v>3.5626076890851825</v>
      </c>
      <c r="K45">
        <f t="shared" si="3"/>
        <v>35.25501149010624</v>
      </c>
    </row>
    <row r="46" spans="1:11" ht="12.75">
      <c r="A46">
        <v>0.025</v>
      </c>
      <c r="B46">
        <f>A46*'Freq res'!$C$11/2</f>
        <v>0.025</v>
      </c>
      <c r="C46">
        <f>A46*'Freq res'!$E$11/2</f>
        <v>0.00984251968503937</v>
      </c>
      <c r="D46">
        <f>$G$18+$G$7/$J$18*($A$18^2*'Phi(z,A)'!H35+1)</f>
        <v>3.5888044951753515</v>
      </c>
      <c r="E46">
        <f t="shared" si="1"/>
        <v>36.19078379702071</v>
      </c>
      <c r="G46">
        <f t="shared" si="2"/>
        <v>-0.025</v>
      </c>
      <c r="H46">
        <f>G46*'Freq res'!$C$11/2</f>
        <v>-0.025</v>
      </c>
      <c r="I46">
        <f>G46*'Freq res'!$E$11/2</f>
        <v>-0.00984251968503937</v>
      </c>
      <c r="J46">
        <f>$G$18+$G$7/$J$18*(-($A$18^2*'Phi(z,A)'!H35)+1)</f>
        <v>3.562094335120995</v>
      </c>
      <c r="K46">
        <f t="shared" si="3"/>
        <v>35.236917834822506</v>
      </c>
    </row>
    <row r="47" spans="1:11" ht="12.75">
      <c r="A47">
        <v>0.026</v>
      </c>
      <c r="B47">
        <f>A47*'Freq res'!$C$11/2</f>
        <v>0.026</v>
      </c>
      <c r="C47">
        <f>A47*'Freq res'!$E$11/2</f>
        <v>0.010236220472440943</v>
      </c>
      <c r="D47">
        <f>$G$18+$G$7/$J$18*($A$18^2*'Phi(z,A)'!H36+1)</f>
        <v>3.5893178116945266</v>
      </c>
      <c r="E47">
        <f t="shared" si="1"/>
        <v>36.20936589302601</v>
      </c>
      <c r="G47">
        <f t="shared" si="2"/>
        <v>-0.026</v>
      </c>
      <c r="H47">
        <f>G47*'Freq res'!$C$11/2</f>
        <v>-0.026</v>
      </c>
      <c r="I47">
        <f>G47*'Freq res'!$E$11/2</f>
        <v>-0.010236220472440943</v>
      </c>
      <c r="J47">
        <f>$G$18+$G$7/$J$18*(-($A$18^2*'Phi(z,A)'!H36)+1)</f>
        <v>3.56158101860182</v>
      </c>
      <c r="K47">
        <f t="shared" si="3"/>
        <v>35.2188347843744</v>
      </c>
    </row>
    <row r="48" spans="1:11" ht="12.75">
      <c r="A48">
        <v>0.027</v>
      </c>
      <c r="B48">
        <f>A48*'Freq res'!$C$11/2</f>
        <v>0.027</v>
      </c>
      <c r="C48">
        <f>A48*'Freq res'!$E$11/2</f>
        <v>0.010629921259842518</v>
      </c>
      <c r="D48">
        <f>$G$18+$G$7/$J$18*($A$18^2*'Phi(z,A)'!H37+1)</f>
        <v>3.5898310893025656</v>
      </c>
      <c r="E48">
        <f t="shared" si="1"/>
        <v>36.22795612030575</v>
      </c>
      <c r="G48">
        <f t="shared" si="2"/>
        <v>-0.027</v>
      </c>
      <c r="H48">
        <f>G48*'Freq res'!$C$11/2</f>
        <v>-0.027</v>
      </c>
      <c r="I48">
        <f>G48*'Freq res'!$E$11/2</f>
        <v>-0.010629921259842518</v>
      </c>
      <c r="J48">
        <f>$G$18+$G$7/$J$18*(-($A$18^2*'Phi(z,A)'!H37)+1)</f>
        <v>3.561067740993781</v>
      </c>
      <c r="K48">
        <f t="shared" si="3"/>
        <v>35.20076238357445</v>
      </c>
    </row>
    <row r="49" spans="1:11" ht="12.75">
      <c r="A49">
        <v>0.028</v>
      </c>
      <c r="B49">
        <f>A49*'Freq res'!$C$11/2</f>
        <v>0.028</v>
      </c>
      <c r="C49">
        <f>A49*'Freq res'!$E$11/2</f>
        <v>0.011023622047244094</v>
      </c>
      <c r="D49">
        <f>$G$18+$G$7/$J$18*($A$18^2*'Phi(z,A)'!H38+1)</f>
        <v>3.5903443265336112</v>
      </c>
      <c r="E49">
        <f t="shared" si="1"/>
        <v>36.24655442845521</v>
      </c>
      <c r="G49">
        <f t="shared" si="2"/>
        <v>-0.028</v>
      </c>
      <c r="H49">
        <f>G49*'Freq res'!$C$11/2</f>
        <v>-0.028</v>
      </c>
      <c r="I49">
        <f>G49*'Freq res'!$E$11/2</f>
        <v>-0.011023622047244094</v>
      </c>
      <c r="J49">
        <f>$G$18+$G$7/$J$18*(-($A$18^2*'Phi(z,A)'!H38)+1)</f>
        <v>3.5605545037627353</v>
      </c>
      <c r="K49">
        <f t="shared" si="3"/>
        <v>35.182700677124586</v>
      </c>
    </row>
    <row r="50" spans="1:11" ht="12.75">
      <c r="A50">
        <v>0.029</v>
      </c>
      <c r="B50">
        <f>A50*'Freq res'!$C$11/2</f>
        <v>0.029</v>
      </c>
      <c r="C50">
        <f>A50*'Freq res'!$E$11/2</f>
        <v>0.01141732283464567</v>
      </c>
      <c r="D50">
        <f>$G$18+$G$7/$J$18*($A$18^2*'Phi(z,A)'!H39+1)</f>
        <v>3.5908575219220817</v>
      </c>
      <c r="E50">
        <f t="shared" si="1"/>
        <v>36.26516076697104</v>
      </c>
      <c r="G50">
        <f t="shared" si="2"/>
        <v>-0.029</v>
      </c>
      <c r="H50">
        <f>G50*'Freq res'!$C$11/2</f>
        <v>-0.029</v>
      </c>
      <c r="I50">
        <f>G50*'Freq res'!$E$11/2</f>
        <v>-0.01141732283464567</v>
      </c>
      <c r="J50">
        <f>$G$18+$G$7/$J$18*(-($A$18^2*'Phi(z,A)'!H39)+1)</f>
        <v>3.560041308374265</v>
      </c>
      <c r="K50">
        <f t="shared" si="3"/>
        <v>35.16464970961596</v>
      </c>
    </row>
    <row r="51" spans="1:11" ht="12.75">
      <c r="A51">
        <v>0.03</v>
      </c>
      <c r="B51">
        <f>A51*'Freq res'!$C$11/2</f>
        <v>0.03</v>
      </c>
      <c r="C51">
        <f>A51*'Freq res'!$E$11/2</f>
        <v>0.011811023622047242</v>
      </c>
      <c r="D51">
        <f>$G$18+$G$7/$J$18*($A$18^2*'Phi(z,A)'!H40+1)</f>
        <v>3.591370674002683</v>
      </c>
      <c r="E51">
        <f t="shared" si="1"/>
        <v>36.28377508525156</v>
      </c>
      <c r="G51">
        <f t="shared" si="2"/>
        <v>-0.03</v>
      </c>
      <c r="H51">
        <f>G51*'Freq res'!$C$11/2</f>
        <v>-0.03</v>
      </c>
      <c r="I51">
        <f>G51*'Freq res'!$E$11/2</f>
        <v>-0.011811023622047242</v>
      </c>
      <c r="J51">
        <f>$G$18+$G$7/$J$18*(-($A$18^2*'Phi(z,A)'!H40)+1)</f>
        <v>3.5595281562936636</v>
      </c>
      <c r="K51">
        <f t="shared" si="3"/>
        <v>35.146609525528724</v>
      </c>
    </row>
    <row r="52" spans="1:11" ht="12.75">
      <c r="A52">
        <v>0.031</v>
      </c>
      <c r="B52">
        <f>A52*'Freq res'!$C$11/2</f>
        <v>0.031</v>
      </c>
      <c r="C52">
        <f>A52*'Freq res'!$E$11/2</f>
        <v>0.012204724409448817</v>
      </c>
      <c r="D52">
        <f>$G$18+$G$7/$J$18*($A$18^2*'Phi(z,A)'!H41+1)</f>
        <v>3.591883781310416</v>
      </c>
      <c r="E52">
        <f t="shared" si="1"/>
        <v>36.302397332596975</v>
      </c>
      <c r="G52">
        <f t="shared" si="2"/>
        <v>-0.031</v>
      </c>
      <c r="H52">
        <f>G52*'Freq res'!$C$11/2</f>
        <v>-0.031</v>
      </c>
      <c r="I52">
        <f>G52*'Freq res'!$E$11/2</f>
        <v>-0.012204724409448817</v>
      </c>
      <c r="J52">
        <f>$G$18+$G$7/$J$18*(-($A$18^2*'Phi(z,A)'!H41)+1)</f>
        <v>3.5590150489859305</v>
      </c>
      <c r="K52">
        <f t="shared" si="3"/>
        <v>35.12858016923193</v>
      </c>
    </row>
    <row r="53" spans="1:11" ht="12.75">
      <c r="A53">
        <v>0.032</v>
      </c>
      <c r="B53">
        <f>A53*'Freq res'!$C$11/2</f>
        <v>0.032</v>
      </c>
      <c r="C53">
        <f>A53*'Freq res'!$E$11/2</f>
        <v>0.012598425196850394</v>
      </c>
      <c r="D53">
        <f>$G$18+$G$7/$J$18*($A$18^2*'Phi(z,A)'!H42+1)</f>
        <v>3.5923968423805888</v>
      </c>
      <c r="E53">
        <f t="shared" si="1"/>
        <v>36.3210274582097</v>
      </c>
      <c r="G53">
        <f t="shared" si="2"/>
        <v>-0.032</v>
      </c>
      <c r="H53">
        <f>G53*'Freq res'!$C$11/2</f>
        <v>-0.032</v>
      </c>
      <c r="I53">
        <f>G53*'Freq res'!$E$11/2</f>
        <v>-0.012598425196850394</v>
      </c>
      <c r="J53">
        <f>$G$18+$G$7/$J$18*(-($A$18^2*'Phi(z,A)'!H42)+1)</f>
        <v>3.558501987915758</v>
      </c>
      <c r="K53">
        <f t="shared" si="3"/>
        <v>35.11056168498332</v>
      </c>
    </row>
    <row r="54" spans="1:11" ht="12.75">
      <c r="A54">
        <v>0.033</v>
      </c>
      <c r="B54">
        <f>A54*'Freq res'!$C$11/2</f>
        <v>0.033</v>
      </c>
      <c r="C54">
        <f>A54*'Freq res'!$E$11/2</f>
        <v>0.012992125984251968</v>
      </c>
      <c r="D54">
        <f>$G$18+$G$7/$J$18*($A$18^2*'Phi(z,A)'!H43+1)</f>
        <v>3.592909855748825</v>
      </c>
      <c r="E54">
        <f t="shared" si="1"/>
        <v>36.33966541119458</v>
      </c>
      <c r="G54">
        <f t="shared" si="2"/>
        <v>-0.033</v>
      </c>
      <c r="H54">
        <f>G54*'Freq res'!$C$11/2</f>
        <v>-0.033</v>
      </c>
      <c r="I54">
        <f>G54*'Freq res'!$E$11/2</f>
        <v>-0.012992125984251968</v>
      </c>
      <c r="J54">
        <f>$G$18+$G$7/$J$18*(-($A$18^2*'Phi(z,A)'!H43)+1)</f>
        <v>3.5579889745475217</v>
      </c>
      <c r="K54">
        <f t="shared" si="3"/>
        <v>35.09255411692916</v>
      </c>
    </row>
    <row r="55" spans="1:11" ht="12.75">
      <c r="A55">
        <v>0.034</v>
      </c>
      <c r="B55">
        <f>A55*'Freq res'!$C$11/2</f>
        <v>0.034</v>
      </c>
      <c r="C55">
        <f>A55*'Freq res'!$E$11/2</f>
        <v>0.013385826771653543</v>
      </c>
      <c r="D55">
        <f>$G$18+$G$7/$J$18*($A$18^2*'Phi(z,A)'!H44+1)</f>
        <v>3.5934228199510745</v>
      </c>
      <c r="E55">
        <f t="shared" si="1"/>
        <v>36.35831114055924</v>
      </c>
      <c r="G55">
        <f t="shared" si="2"/>
        <v>-0.034</v>
      </c>
      <c r="H55">
        <f>G55*'Freq res'!$C$11/2</f>
        <v>-0.034</v>
      </c>
      <c r="I55">
        <f>G55*'Freq res'!$E$11/2</f>
        <v>-0.013385826771653543</v>
      </c>
      <c r="J55">
        <f>$G$18+$G$7/$J$18*(-($A$18^2*'Phi(z,A)'!H44)+1)</f>
        <v>3.557476010345272</v>
      </c>
      <c r="K55">
        <f t="shared" si="3"/>
        <v>35.074557509104075</v>
      </c>
    </row>
    <row r="56" spans="1:11" ht="12.75">
      <c r="A56">
        <v>0.035</v>
      </c>
      <c r="B56">
        <f>A56*'Freq res'!$C$11/2</f>
        <v>0.035</v>
      </c>
      <c r="C56">
        <f>A56*'Freq res'!$E$11/2</f>
        <v>0.013779527559055118</v>
      </c>
      <c r="D56">
        <f>$G$18+$G$7/$J$18*($A$18^2*'Phi(z,A)'!H45+1)</f>
        <v>3.5939357335236246</v>
      </c>
      <c r="E56">
        <f t="shared" si="1"/>
        <v>36.37696459521432</v>
      </c>
      <c r="G56">
        <f t="shared" si="2"/>
        <v>-0.035</v>
      </c>
      <c r="H56">
        <f>G56*'Freq res'!$C$11/2</f>
        <v>-0.035</v>
      </c>
      <c r="I56">
        <f>G56*'Freq res'!$E$11/2</f>
        <v>-0.013779527559055118</v>
      </c>
      <c r="J56">
        <f>$G$18+$G$7/$J$18*(-($A$18^2*'Phi(z,A)'!H45)+1)</f>
        <v>3.556963096772722</v>
      </c>
      <c r="K56">
        <f t="shared" si="3"/>
        <v>35.056571905430886</v>
      </c>
    </row>
    <row r="57" spans="1:11" ht="12.75">
      <c r="A57">
        <v>0.036</v>
      </c>
      <c r="B57">
        <f>A57*'Freq res'!$C$11/2</f>
        <v>0.036</v>
      </c>
      <c r="C57">
        <f>A57*'Freq res'!$E$11/2</f>
        <v>0.014173228346456691</v>
      </c>
      <c r="D57">
        <f>$G$18+$G$7/$J$18*($A$18^2*'Phi(z,A)'!H46+1)</f>
        <v>3.594448595003108</v>
      </c>
      <c r="E57">
        <f t="shared" si="1"/>
        <v>36.39562572397376</v>
      </c>
      <c r="G57">
        <f t="shared" si="2"/>
        <v>-0.036</v>
      </c>
      <c r="H57">
        <f>G57*'Freq res'!$C$11/2</f>
        <v>-0.036</v>
      </c>
      <c r="I57">
        <f>G57*'Freq res'!$E$11/2</f>
        <v>-0.014173228346456691</v>
      </c>
      <c r="J57">
        <f>$G$18+$G$7/$J$18*(-($A$18^2*'Phi(z,A)'!H46)+1)</f>
        <v>3.5564502352932386</v>
      </c>
      <c r="K57">
        <f t="shared" si="3"/>
        <v>35.038597349720455</v>
      </c>
    </row>
    <row r="58" spans="1:11" ht="12.75">
      <c r="A58">
        <v>0.037</v>
      </c>
      <c r="B58">
        <f>A58*'Freq res'!$C$11/2</f>
        <v>0.037</v>
      </c>
      <c r="C58">
        <f>A58*'Freq res'!$E$11/2</f>
        <v>0.014566929133858266</v>
      </c>
      <c r="D58">
        <f>$G$18+$G$7/$J$18*($A$18^2*'Phi(z,A)'!H47+1)</f>
        <v>3.594961402926514</v>
      </c>
      <c r="E58">
        <f t="shared" si="1"/>
        <v>36.41429447555508</v>
      </c>
      <c r="G58">
        <f t="shared" si="2"/>
        <v>-0.037</v>
      </c>
      <c r="H58">
        <f>G58*'Freq res'!$C$11/2</f>
        <v>-0.037</v>
      </c>
      <c r="I58">
        <f>G58*'Freq res'!$E$11/2</f>
        <v>-0.014566929133858266</v>
      </c>
      <c r="J58">
        <f>$G$18+$G$7/$J$18*(-($A$18^2*'Phi(z,A)'!H47)+1)</f>
        <v>3.5559374273698325</v>
      </c>
      <c r="K58">
        <f t="shared" si="3"/>
        <v>35.02063388567149</v>
      </c>
    </row>
    <row r="59" spans="1:11" ht="12.75">
      <c r="A59">
        <v>0.038</v>
      </c>
      <c r="B59">
        <f>A59*'Freq res'!$C$11/2</f>
        <v>0.038</v>
      </c>
      <c r="C59">
        <f>A59*'Freq res'!$E$11/2</f>
        <v>0.01496062992125984</v>
      </c>
      <c r="D59">
        <f>$G$18+$G$7/$J$18*($A$18^2*'Phi(z,A)'!H48+1)</f>
        <v>3.5954741558311976</v>
      </c>
      <c r="E59">
        <f t="shared" si="1"/>
        <v>36.432970798579674</v>
      </c>
      <c r="G59">
        <f t="shared" si="2"/>
        <v>-0.038</v>
      </c>
      <c r="H59">
        <f>G59*'Freq res'!$C$11/2</f>
        <v>-0.038</v>
      </c>
      <c r="I59">
        <f>G59*'Freq res'!$E$11/2</f>
        <v>-0.01496062992125984</v>
      </c>
      <c r="J59">
        <f>$G$18+$G$7/$J$18*(-($A$18^2*'Phi(z,A)'!H48)+1)</f>
        <v>3.555424674465149</v>
      </c>
      <c r="K59">
        <f t="shared" si="3"/>
        <v>35.00268155687045</v>
      </c>
    </row>
    <row r="60" spans="1:11" ht="12.75">
      <c r="A60">
        <v>0.039</v>
      </c>
      <c r="B60">
        <f>A60*'Freq res'!$C$11/2</f>
        <v>0.039</v>
      </c>
      <c r="C60">
        <f>A60*'Freq res'!$E$11/2</f>
        <v>0.015354330708661415</v>
      </c>
      <c r="D60">
        <f>$G$18+$G$7/$J$18*($A$18^2*'Phi(z,A)'!H49+1)</f>
        <v>3.595986852254891</v>
      </c>
      <c r="E60">
        <f t="shared" si="1"/>
        <v>36.45165464157311</v>
      </c>
      <c r="G60">
        <f t="shared" si="2"/>
        <v>-0.039</v>
      </c>
      <c r="H60">
        <f>G60*'Freq res'!$C$11/2</f>
        <v>-0.039</v>
      </c>
      <c r="I60">
        <f>G60*'Freq res'!$E$11/2</f>
        <v>-0.015354330708661415</v>
      </c>
      <c r="J60">
        <f>$G$18+$G$7/$J$18*(-($A$18^2*'Phi(z,A)'!H49)+1)</f>
        <v>3.5549119780414555</v>
      </c>
      <c r="K60">
        <f t="shared" si="3"/>
        <v>34.9847404067913</v>
      </c>
    </row>
    <row r="61" spans="1:11" ht="12.75">
      <c r="A61">
        <v>0.04</v>
      </c>
      <c r="B61">
        <f>A61*'Freq res'!$C$11/2</f>
        <v>0.04</v>
      </c>
      <c r="C61">
        <f>A61*'Freq res'!$E$11/2</f>
        <v>0.015748031496062992</v>
      </c>
      <c r="D61">
        <f>$G$18+$G$7/$J$18*($A$18^2*'Phi(z,A)'!H50+1)</f>
        <v>3.5964994907357126</v>
      </c>
      <c r="E61">
        <f t="shared" si="1"/>
        <v>36.4703459529654</v>
      </c>
      <c r="G61">
        <f t="shared" si="2"/>
        <v>-0.04</v>
      </c>
      <c r="H61">
        <f>G61*'Freq res'!$C$11/2</f>
        <v>-0.04</v>
      </c>
      <c r="I61">
        <f>G61*'Freq res'!$E$11/2</f>
        <v>-0.015748031496062992</v>
      </c>
      <c r="J61">
        <f>$G$18+$G$7/$J$18*(-($A$18^2*'Phi(z,A)'!H50)+1)</f>
        <v>3.554399339560634</v>
      </c>
      <c r="K61">
        <f t="shared" si="3"/>
        <v>34.96681047879541</v>
      </c>
    </row>
    <row r="62" spans="1:11" ht="12.75">
      <c r="A62">
        <v>0.041</v>
      </c>
      <c r="B62">
        <f>A62*'Freq res'!$C$11/2</f>
        <v>0.041</v>
      </c>
      <c r="C62">
        <f>A62*'Freq res'!$E$11/2</f>
        <v>0.016141732283464567</v>
      </c>
      <c r="D62">
        <f>$G$18+$G$7/$J$18*($A$18^2*'Phi(z,A)'!H51+1)</f>
        <v>3.5970120698121764</v>
      </c>
      <c r="E62">
        <f t="shared" si="1"/>
        <v>36.48904468109128</v>
      </c>
      <c r="G62">
        <f t="shared" si="2"/>
        <v>-0.041</v>
      </c>
      <c r="H62">
        <f>G62*'Freq res'!$C$11/2</f>
        <v>-0.041</v>
      </c>
      <c r="I62">
        <f>G62*'Freq res'!$E$11/2</f>
        <v>-0.016141732283464567</v>
      </c>
      <c r="J62">
        <f>$G$18+$G$7/$J$18*(-($A$18^2*'Phi(z,A)'!H51)+1)</f>
        <v>3.55388676048417</v>
      </c>
      <c r="K62">
        <f t="shared" si="3"/>
        <v>34.948891816131415</v>
      </c>
    </row>
    <row r="63" spans="1:11" ht="12.75">
      <c r="A63">
        <v>0.042</v>
      </c>
      <c r="B63">
        <f>A63*'Freq res'!$C$11/2</f>
        <v>0.042</v>
      </c>
      <c r="C63">
        <f>A63*'Freq res'!$E$11/2</f>
        <v>0.01653543307086614</v>
      </c>
      <c r="D63">
        <f>$G$18+$G$7/$J$18*($A$18^2*'Phi(z,A)'!H52+1)</f>
        <v>3.5975245880232034</v>
      </c>
      <c r="E63">
        <f t="shared" si="1"/>
        <v>36.507750774190534</v>
      </c>
      <c r="G63">
        <f t="shared" si="2"/>
        <v>-0.042</v>
      </c>
      <c r="H63">
        <f>G63*'Freq res'!$C$11/2</f>
        <v>-0.042</v>
      </c>
      <c r="I63">
        <f>G63*'Freq res'!$E$11/2</f>
        <v>-0.01653543307086614</v>
      </c>
      <c r="J63">
        <f>$G$18+$G$7/$J$18*(-($A$18^2*'Phi(z,A)'!H52)+1)</f>
        <v>3.553374242273143</v>
      </c>
      <c r="K63">
        <f t="shared" si="3"/>
        <v>34.93098446193498</v>
      </c>
    </row>
    <row r="64" spans="1:11" ht="12.75">
      <c r="A64">
        <v>0.043</v>
      </c>
      <c r="B64">
        <f>A64*'Freq res'!$C$11/2</f>
        <v>0.043</v>
      </c>
      <c r="C64">
        <f>A64*'Freq res'!$E$11/2</f>
        <v>0.016929133858267713</v>
      </c>
      <c r="D64">
        <f>$G$18+$G$7/$J$18*($A$18^2*'Phi(z,A)'!H53+1)</f>
        <v>3.5980370439081297</v>
      </c>
      <c r="E64">
        <f t="shared" si="1"/>
        <v>36.52646418040823</v>
      </c>
      <c r="G64">
        <f t="shared" si="2"/>
        <v>-0.043</v>
      </c>
      <c r="H64">
        <f>G64*'Freq res'!$C$11/2</f>
        <v>-0.043</v>
      </c>
      <c r="I64">
        <f>G64*'Freq res'!$E$11/2</f>
        <v>-0.016929133858267713</v>
      </c>
      <c r="J64">
        <f>$G$18+$G$7/$J$18*(-($A$18^2*'Phi(z,A)'!H53)+1)</f>
        <v>3.552861786388217</v>
      </c>
      <c r="K64">
        <f t="shared" si="3"/>
        <v>34.91308845922879</v>
      </c>
    </row>
    <row r="65" spans="1:11" ht="12.75">
      <c r="A65">
        <v>0.044</v>
      </c>
      <c r="B65">
        <f>A65*'Freq res'!$C$11/2</f>
        <v>0.044</v>
      </c>
      <c r="C65">
        <f>A65*'Freq res'!$E$11/2</f>
        <v>0.017322834645669288</v>
      </c>
      <c r="D65">
        <f>$G$18+$G$7/$J$18*($A$18^2*'Phi(z,A)'!H54+1)</f>
        <v>3.5985494360067194</v>
      </c>
      <c r="E65">
        <f t="shared" si="1"/>
        <v>36.545184847795134</v>
      </c>
      <c r="G65">
        <f t="shared" si="2"/>
        <v>-0.044</v>
      </c>
      <c r="H65">
        <f>G65*'Freq res'!$C$11/2</f>
        <v>-0.044</v>
      </c>
      <c r="I65">
        <f>G65*'Freq res'!$E$11/2</f>
        <v>-0.017322834645669288</v>
      </c>
      <c r="J65">
        <f>$G$18+$G$7/$J$18*(-($A$18^2*'Phi(z,A)'!H54)+1)</f>
        <v>3.552349394289627</v>
      </c>
      <c r="K65">
        <f t="shared" si="3"/>
        <v>34.8952038509222</v>
      </c>
    </row>
    <row r="66" spans="1:11" ht="12.75">
      <c r="A66">
        <v>0.045</v>
      </c>
      <c r="B66">
        <f>A66*'Freq res'!$C$11/2</f>
        <v>0.045</v>
      </c>
      <c r="C66">
        <f>A66*'Freq res'!$E$11/2</f>
        <v>0.017716535433070862</v>
      </c>
      <c r="D66">
        <f>$G$18+$G$7/$J$18*($A$18^2*'Phi(z,A)'!H55+1)</f>
        <v>3.5990617628591717</v>
      </c>
      <c r="E66">
        <f t="shared" si="1"/>
        <v>36.56391272430786</v>
      </c>
      <c r="G66">
        <f t="shared" si="2"/>
        <v>-0.045</v>
      </c>
      <c r="H66">
        <f>G66*'Freq res'!$C$11/2</f>
        <v>-0.045</v>
      </c>
      <c r="I66">
        <f>G66*'Freq res'!$E$11/2</f>
        <v>-0.017716535433070862</v>
      </c>
      <c r="J66">
        <f>$G$18+$G$7/$J$18*(-($A$18^2*'Phi(z,A)'!H55)+1)</f>
        <v>3.551837067437175</v>
      </c>
      <c r="K66">
        <f t="shared" si="3"/>
        <v>34.87733067981127</v>
      </c>
    </row>
    <row r="67" spans="1:11" ht="12.75">
      <c r="A67">
        <v>0.046</v>
      </c>
      <c r="B67">
        <f>A67*'Freq res'!$C$11/2</f>
        <v>0.046</v>
      </c>
      <c r="C67">
        <f>A67*'Freq res'!$E$11/2</f>
        <v>0.01811023622047244</v>
      </c>
      <c r="D67">
        <f>$G$18+$G$7/$J$18*($A$18^2*'Phi(z,A)'!H56+1)</f>
        <v>3.5995740230061313</v>
      </c>
      <c r="E67">
        <f t="shared" si="1"/>
        <v>36.582647757809255</v>
      </c>
      <c r="G67">
        <f t="shared" si="2"/>
        <v>-0.046</v>
      </c>
      <c r="H67">
        <f>G67*'Freq res'!$C$11/2</f>
        <v>-0.046</v>
      </c>
      <c r="I67">
        <f>G67*'Freq res'!$E$11/2</f>
        <v>-0.01811023622047244</v>
      </c>
      <c r="J67">
        <f>$G$18+$G$7/$J$18*(-($A$18^2*'Phi(z,A)'!H56)+1)</f>
        <v>3.5513248072902153</v>
      </c>
      <c r="K67">
        <f t="shared" si="3"/>
        <v>34.859468988578556</v>
      </c>
    </row>
    <row r="68" spans="1:11" ht="12.75">
      <c r="A68">
        <v>0.047</v>
      </c>
      <c r="B68">
        <f>A68*'Freq res'!$C$11/2</f>
        <v>0.047</v>
      </c>
      <c r="C68">
        <f>A68*'Freq res'!$E$11/2</f>
        <v>0.018503937007874015</v>
      </c>
      <c r="D68">
        <f>$G$18+$G$7/$J$18*($A$18^2*'Phi(z,A)'!H57+1)</f>
        <v>3.6000862149887003</v>
      </c>
      <c r="E68">
        <f t="shared" si="1"/>
        <v>36.60138989606869</v>
      </c>
      <c r="G68">
        <f t="shared" si="2"/>
        <v>-0.047</v>
      </c>
      <c r="H68">
        <f>G68*'Freq res'!$C$11/2</f>
        <v>-0.047</v>
      </c>
      <c r="I68">
        <f>G68*'Freq res'!$E$11/2</f>
        <v>-0.018503937007874015</v>
      </c>
      <c r="J68">
        <f>$G$18+$G$7/$J$18*(-($A$18^2*'Phi(z,A)'!H57)+1)</f>
        <v>3.5508126153076462</v>
      </c>
      <c r="K68">
        <f t="shared" si="3"/>
        <v>34.84161881979289</v>
      </c>
    </row>
    <row r="69" spans="1:11" ht="12.75">
      <c r="A69">
        <v>0.048</v>
      </c>
      <c r="B69">
        <f>A69*'Freq res'!$C$11/2</f>
        <v>0.048</v>
      </c>
      <c r="C69">
        <f>A69*'Freq res'!$E$11/2</f>
        <v>0.01889763779527559</v>
      </c>
      <c r="D69">
        <f>$G$18+$G$7/$J$18*($A$18^2*'Phi(z,A)'!H58+1)</f>
        <v>3.600598337348446</v>
      </c>
      <c r="E69">
        <f t="shared" si="1"/>
        <v>36.62013908676234</v>
      </c>
      <c r="G69">
        <f t="shared" si="2"/>
        <v>-0.048</v>
      </c>
      <c r="H69">
        <f>G69*'Freq res'!$C$11/2</f>
        <v>-0.048</v>
      </c>
      <c r="I69">
        <f>G69*'Freq res'!$E$11/2</f>
        <v>-0.01889763779527559</v>
      </c>
      <c r="J69">
        <f>$G$18+$G$7/$J$18*(-($A$18^2*'Phi(z,A)'!H58)+1)</f>
        <v>3.5503004929479007</v>
      </c>
      <c r="K69">
        <f t="shared" si="3"/>
        <v>34.82378021590938</v>
      </c>
    </row>
    <row r="70" spans="1:11" ht="12.75">
      <c r="A70">
        <v>0.049</v>
      </c>
      <c r="B70">
        <f>A70*'Freq res'!$C$11/2</f>
        <v>0.049</v>
      </c>
      <c r="C70">
        <f>A70*'Freq res'!$E$11/2</f>
        <v>0.019291338582677165</v>
      </c>
      <c r="D70">
        <f>$G$18+$G$7/$J$18*($A$18^2*'Phi(z,A)'!H59+1)</f>
        <v>3.6011103886274123</v>
      </c>
      <c r="E70">
        <f t="shared" si="1"/>
        <v>36.63889527747356</v>
      </c>
      <c r="G70">
        <f t="shared" si="2"/>
        <v>-0.049</v>
      </c>
      <c r="H70">
        <f>G70*'Freq res'!$C$11/2</f>
        <v>-0.049</v>
      </c>
      <c r="I70">
        <f>G70*'Freq res'!$E$11/2</f>
        <v>-0.019291338582677165</v>
      </c>
      <c r="J70">
        <f>$G$18+$G$7/$J$18*(-($A$18^2*'Phi(z,A)'!H59)+1)</f>
        <v>3.5497884416689343</v>
      </c>
      <c r="K70">
        <f t="shared" si="3"/>
        <v>34.80595321926911</v>
      </c>
    </row>
    <row r="71" spans="1:11" ht="12.75">
      <c r="A71">
        <v>0.05</v>
      </c>
      <c r="B71">
        <f>A71*'Freq res'!$C$11/2</f>
        <v>0.05</v>
      </c>
      <c r="C71">
        <f>A71*'Freq res'!$E$11/2</f>
        <v>0.01968503937007874</v>
      </c>
      <c r="D71">
        <f>$G$18+$G$7/$J$18*($A$18^2*'Phi(z,A)'!H60+1)</f>
        <v>3.6016223673681287</v>
      </c>
      <c r="E71">
        <f t="shared" si="1"/>
        <v>36.65765841569304</v>
      </c>
      <c r="G71">
        <f t="shared" si="2"/>
        <v>-0.05</v>
      </c>
      <c r="H71">
        <f>G71*'Freq res'!$C$11/2</f>
        <v>-0.05</v>
      </c>
      <c r="I71">
        <f>G71*'Freq res'!$E$11/2</f>
        <v>-0.01968503937007874</v>
      </c>
      <c r="J71">
        <f>$G$18+$G$7/$J$18*(-($A$18^2*'Phi(z,A)'!H60)+1)</f>
        <v>3.549276462928218</v>
      </c>
      <c r="K71">
        <f t="shared" si="3"/>
        <v>34.78813787209913</v>
      </c>
    </row>
    <row r="72" spans="1:11" ht="12.75">
      <c r="A72">
        <v>0.051</v>
      </c>
      <c r="B72">
        <f>A72*'Freq res'!$C$11/2</f>
        <v>0.051</v>
      </c>
      <c r="C72">
        <f>A72*'Freq res'!$E$11/2</f>
        <v>0.02007874015748031</v>
      </c>
      <c r="D72">
        <f>$G$18+$G$7/$J$18*($A$18^2*'Phi(z,A)'!H61+1)</f>
        <v>3.602134272113621</v>
      </c>
      <c r="E72">
        <f t="shared" si="1"/>
        <v>36.6764284488193</v>
      </c>
      <c r="G72">
        <f t="shared" si="2"/>
        <v>-0.051</v>
      </c>
      <c r="H72">
        <f>G72*'Freq res'!$C$11/2</f>
        <v>-0.051</v>
      </c>
      <c r="I72">
        <f>G72*'Freq res'!$E$11/2</f>
        <v>-0.02007874015748031</v>
      </c>
      <c r="J72">
        <f>$G$18+$G$7/$J$18*(-($A$18^2*'Phi(z,A)'!H61)+1)</f>
        <v>3.5487645581827256</v>
      </c>
      <c r="K72">
        <f t="shared" si="3"/>
        <v>34.77033421651223</v>
      </c>
    </row>
    <row r="73" spans="1:11" ht="12.75">
      <c r="A73">
        <v>0.052</v>
      </c>
      <c r="B73">
        <f>A73*'Freq res'!$C$11/2</f>
        <v>0.052</v>
      </c>
      <c r="C73">
        <f>A73*'Freq res'!$E$11/2</f>
        <v>0.020472440944881886</v>
      </c>
      <c r="D73">
        <f>$G$18+$G$7/$J$18*($A$18^2*'Phi(z,A)'!H62+1)</f>
        <v>3.60264610140742</v>
      </c>
      <c r="E73">
        <f t="shared" si="1"/>
        <v>36.695205324158835</v>
      </c>
      <c r="G73">
        <f t="shared" si="2"/>
        <v>-0.052</v>
      </c>
      <c r="H73">
        <f>G73*'Freq res'!$C$11/2</f>
        <v>-0.052</v>
      </c>
      <c r="I73">
        <f>G73*'Freq res'!$E$11/2</f>
        <v>-0.020472440944881886</v>
      </c>
      <c r="J73">
        <f>$G$18+$G$7/$J$18*(-($A$18^2*'Phi(z,A)'!H62)+1)</f>
        <v>3.5482527288889267</v>
      </c>
      <c r="K73">
        <f t="shared" si="3"/>
        <v>34.752542294506895</v>
      </c>
    </row>
    <row r="74" spans="1:11" ht="12.75">
      <c r="A74">
        <v>0.053</v>
      </c>
      <c r="B74">
        <f>A74*'Freq res'!$C$11/2</f>
        <v>0.053</v>
      </c>
      <c r="C74">
        <f>A74*'Freq res'!$E$11/2</f>
        <v>0.02086614173228346</v>
      </c>
      <c r="D74">
        <f>$G$18+$G$7/$J$18*($A$18^2*'Phi(z,A)'!H63+1)</f>
        <v>3.6031578537935727</v>
      </c>
      <c r="E74">
        <f t="shared" si="1"/>
        <v>36.71398898892653</v>
      </c>
      <c r="G74">
        <f t="shared" si="2"/>
        <v>-0.053</v>
      </c>
      <c r="H74">
        <f>G74*'Freq res'!$C$11/2</f>
        <v>-0.053</v>
      </c>
      <c r="I74">
        <f>G74*'Freq res'!$E$11/2</f>
        <v>-0.02086614173228346</v>
      </c>
      <c r="J74">
        <f>$G$18+$G$7/$J$18*(-($A$18^2*'Phi(z,A)'!H63)+1)</f>
        <v>3.547740976502774</v>
      </c>
      <c r="K74">
        <f t="shared" si="3"/>
        <v>34.73476214796705</v>
      </c>
    </row>
    <row r="75" spans="1:11" ht="12.75">
      <c r="A75">
        <v>0.054</v>
      </c>
      <c r="B75">
        <f>A75*'Freq res'!$C$11/2</f>
        <v>0.054</v>
      </c>
      <c r="C75">
        <f>A75*'Freq res'!$E$11/2</f>
        <v>0.021259842519685036</v>
      </c>
      <c r="D75">
        <f>$G$18+$G$7/$J$18*($A$18^2*'Phi(z,A)'!H64+1)</f>
        <v>3.603669527816653</v>
      </c>
      <c r="E75">
        <f t="shared" si="1"/>
        <v>36.73277939024599</v>
      </c>
      <c r="G75">
        <f t="shared" si="2"/>
        <v>-0.054</v>
      </c>
      <c r="H75">
        <f>G75*'Freq res'!$C$11/2</f>
        <v>-0.054</v>
      </c>
      <c r="I75">
        <f>G75*'Freq res'!$E$11/2</f>
        <v>-0.021259842519685036</v>
      </c>
      <c r="J75">
        <f>$G$18+$G$7/$J$18*(-($A$18^2*'Phi(z,A)'!H64)+1)</f>
        <v>3.5472293024796935</v>
      </c>
      <c r="K75">
        <f t="shared" si="3"/>
        <v>34.71699381866199</v>
      </c>
    </row>
    <row r="76" spans="1:11" ht="12.75">
      <c r="A76">
        <v>0.055</v>
      </c>
      <c r="B76">
        <f>A76*'Freq res'!$C$11/2</f>
        <v>0.055</v>
      </c>
      <c r="C76">
        <f>A76*'Freq res'!$E$11/2</f>
        <v>0.021653543307086614</v>
      </c>
      <c r="D76">
        <f>$G$18+$G$7/$J$18*($A$18^2*'Phi(z,A)'!H65+1)</f>
        <v>3.6041811220217683</v>
      </c>
      <c r="E76">
        <f t="shared" si="1"/>
        <v>36.75157647514969</v>
      </c>
      <c r="G76">
        <f t="shared" si="2"/>
        <v>-0.055</v>
      </c>
      <c r="H76">
        <f>G76*'Freq res'!$C$11/2</f>
        <v>-0.055</v>
      </c>
      <c r="I76">
        <f>G76*'Freq res'!$E$11/2</f>
        <v>-0.021653543307086614</v>
      </c>
      <c r="J76">
        <f>$G$18+$G$7/$J$18*(-($A$18^2*'Phi(z,A)'!H65)+1)</f>
        <v>3.546717708274578</v>
      </c>
      <c r="K76">
        <f t="shared" si="3"/>
        <v>34.69923734824631</v>
      </c>
    </row>
    <row r="77" spans="1:11" ht="12.75">
      <c r="A77">
        <v>0.056</v>
      </c>
      <c r="B77">
        <f>A77*'Freq res'!$C$11/2</f>
        <v>0.056</v>
      </c>
      <c r="C77">
        <f>A77*'Freq res'!$E$11/2</f>
        <v>0.02204724409448819</v>
      </c>
      <c r="D77">
        <f>$G$18+$G$7/$J$18*($A$18^2*'Phi(z,A)'!H66+1)</f>
        <v>3.6046926349545734</v>
      </c>
      <c r="E77">
        <f t="shared" si="1"/>
        <v>36.77038019057952</v>
      </c>
      <c r="G77">
        <f t="shared" si="2"/>
        <v>-0.056</v>
      </c>
      <c r="H77">
        <f>G77*'Freq res'!$C$11/2</f>
        <v>-0.056</v>
      </c>
      <c r="I77">
        <f>G77*'Freq res'!$E$11/2</f>
        <v>-0.02204724409448819</v>
      </c>
      <c r="J77">
        <f>$G$18+$G$7/$J$18*(-($A$18^2*'Phi(z,A)'!H66)+1)</f>
        <v>3.546206195341773</v>
      </c>
      <c r="K77">
        <f t="shared" si="3"/>
        <v>34.681492778259624</v>
      </c>
    </row>
    <row r="78" spans="1:11" ht="12.75">
      <c r="A78">
        <v>0.057</v>
      </c>
      <c r="B78">
        <f>A78*'Freq res'!$C$11/2</f>
        <v>0.057</v>
      </c>
      <c r="C78">
        <f>A78*'Freq res'!$E$11/2</f>
        <v>0.022440944881889763</v>
      </c>
      <c r="D78">
        <f>$G$18+$G$7/$J$18*($A$18^2*'Phi(z,A)'!H67+1)</f>
        <v>3.6052040651612773</v>
      </c>
      <c r="E78">
        <f t="shared" si="1"/>
        <v>36.78919048338694</v>
      </c>
      <c r="G78">
        <f t="shared" si="2"/>
        <v>-0.057</v>
      </c>
      <c r="H78">
        <f>G78*'Freq res'!$C$11/2</f>
        <v>-0.057</v>
      </c>
      <c r="I78">
        <f>G78*'Freq res'!$E$11/2</f>
        <v>-0.022440944881889763</v>
      </c>
      <c r="J78">
        <f>$G$18+$G$7/$J$18*(-($A$18^2*'Phi(z,A)'!H67)+1)</f>
        <v>3.545694765135069</v>
      </c>
      <c r="K78">
        <f t="shared" si="3"/>
        <v>34.663760150126585</v>
      </c>
    </row>
    <row r="79" spans="1:11" ht="12.75">
      <c r="A79">
        <v>0.058</v>
      </c>
      <c r="B79">
        <f>A79*'Freq res'!$C$11/2</f>
        <v>0.058</v>
      </c>
      <c r="C79">
        <f>A79*'Freq res'!$E$11/2</f>
        <v>0.02283464566929134</v>
      </c>
      <c r="D79">
        <f>$G$18+$G$7/$J$18*($A$18^2*'Phi(z,A)'!H68+1)</f>
        <v>3.605715411188655</v>
      </c>
      <c r="E79">
        <f t="shared" si="1"/>
        <v>36.80800730033335</v>
      </c>
      <c r="G79">
        <f t="shared" si="2"/>
        <v>-0.058</v>
      </c>
      <c r="H79">
        <f>G79*'Freq res'!$C$11/2</f>
        <v>-0.058</v>
      </c>
      <c r="I79">
        <f>G79*'Freq res'!$E$11/2</f>
        <v>-0.02283464566929134</v>
      </c>
      <c r="J79">
        <f>$G$18+$G$7/$J$18*(-($A$18^2*'Phi(z,A)'!H68)+1)</f>
        <v>3.5451834191076914</v>
      </c>
      <c r="K79">
        <f t="shared" si="3"/>
        <v>34.646039505156665</v>
      </c>
    </row>
    <row r="80" spans="1:11" ht="12.75">
      <c r="A80">
        <v>0.059</v>
      </c>
      <c r="B80">
        <f>A80*'Freq res'!$C$11/2</f>
        <v>0.059</v>
      </c>
      <c r="C80">
        <f>A80*'Freq res'!$E$11/2</f>
        <v>0.02322834645669291</v>
      </c>
      <c r="D80">
        <f>$G$18+$G$7/$J$18*($A$18^2*'Phi(z,A)'!H69+1)</f>
        <v>3.606226671584057</v>
      </c>
      <c r="E80">
        <f t="shared" si="1"/>
        <v>36.82683058809044</v>
      </c>
      <c r="G80">
        <f t="shared" si="2"/>
        <v>-0.059</v>
      </c>
      <c r="H80">
        <f>G80*'Freq res'!$C$11/2</f>
        <v>-0.059</v>
      </c>
      <c r="I80">
        <f>G80*'Freq res'!$E$11/2</f>
        <v>-0.02322834645669291</v>
      </c>
      <c r="J80">
        <f>$G$18+$G$7/$J$18*(-($A$18^2*'Phi(z,A)'!H69)+1)</f>
        <v>3.5446721587122894</v>
      </c>
      <c r="K80">
        <f t="shared" si="3"/>
        <v>34.62833088454407</v>
      </c>
    </row>
    <row r="81" spans="1:11" ht="12.75">
      <c r="A81">
        <v>0.06</v>
      </c>
      <c r="B81">
        <f>A81*'Freq res'!$C$11/2</f>
        <v>0.06</v>
      </c>
      <c r="C81">
        <f>A81*'Freq res'!$E$11/2</f>
        <v>0.023622047244094484</v>
      </c>
      <c r="D81">
        <f>$G$18+$G$7/$J$18*($A$18^2*'Phi(z,A)'!H70+1)</f>
        <v>3.6067378448954184</v>
      </c>
      <c r="E81">
        <f t="shared" si="1"/>
        <v>36.84566029324044</v>
      </c>
      <c r="G81">
        <f t="shared" si="2"/>
        <v>-0.06</v>
      </c>
      <c r="H81">
        <f>G81*'Freq res'!$C$11/2</f>
        <v>-0.06</v>
      </c>
      <c r="I81">
        <f>G81*'Freq res'!$E$11/2</f>
        <v>-0.023622047244094484</v>
      </c>
      <c r="J81">
        <f>$G$18+$G$7/$J$18*(-($A$18^2*'Phi(z,A)'!H70)+1)</f>
        <v>3.544160985400928</v>
      </c>
      <c r="K81">
        <f t="shared" si="3"/>
        <v>34.6106343293676</v>
      </c>
    </row>
    <row r="82" spans="1:11" ht="12.75">
      <c r="A82">
        <v>0.061</v>
      </c>
      <c r="B82">
        <f>A82*'Freq res'!$C$11/2</f>
        <v>0.061</v>
      </c>
      <c r="C82">
        <f>A82*'Freq res'!$E$11/2</f>
        <v>0.02401574803149606</v>
      </c>
      <c r="D82">
        <f>$G$18+$G$7/$J$18*($A$18^2*'Phi(z,A)'!H71+1)</f>
        <v>3.60724892967127</v>
      </c>
      <c r="E82">
        <f t="shared" si="1"/>
        <v>36.86449636227657</v>
      </c>
      <c r="G82">
        <f t="shared" si="2"/>
        <v>-0.061</v>
      </c>
      <c r="H82">
        <f>G82*'Freq res'!$C$11/2</f>
        <v>-0.061</v>
      </c>
      <c r="I82">
        <f>G82*'Freq res'!$E$11/2</f>
        <v>-0.02401574803149606</v>
      </c>
      <c r="J82">
        <f>$G$18+$G$7/$J$18*(-($A$18^2*'Phi(z,A)'!H71)+1)</f>
        <v>3.5436499006250766</v>
      </c>
      <c r="K82">
        <f t="shared" si="3"/>
        <v>34.5929498805905</v>
      </c>
    </row>
    <row r="83" spans="1:11" ht="12.75">
      <c r="A83">
        <v>0.062</v>
      </c>
      <c r="B83">
        <f>A83*'Freq res'!$C$11/2</f>
        <v>0.062</v>
      </c>
      <c r="C83">
        <f>A83*'Freq res'!$E$11/2</f>
        <v>0.024409448818897634</v>
      </c>
      <c r="D83">
        <f>$G$18+$G$7/$J$18*($A$18^2*'Phi(z,A)'!H72+1)</f>
        <v>3.6077599244607463</v>
      </c>
      <c r="E83">
        <f t="shared" si="1"/>
        <v>36.88333874160319</v>
      </c>
      <c r="G83">
        <f t="shared" si="2"/>
        <v>-0.062</v>
      </c>
      <c r="H83">
        <f>G83*'Freq res'!$C$11/2</f>
        <v>-0.062</v>
      </c>
      <c r="I83">
        <f>G83*'Freq res'!$E$11/2</f>
        <v>-0.024409448818897634</v>
      </c>
      <c r="J83">
        <f>$G$18+$G$7/$J$18*(-($A$18^2*'Phi(z,A)'!H72)+1)</f>
        <v>3.5431389058356</v>
      </c>
      <c r="K83">
        <f t="shared" si="3"/>
        <v>34.57527757906045</v>
      </c>
    </row>
    <row r="84" spans="1:11" ht="12.75">
      <c r="A84">
        <v>0.063</v>
      </c>
      <c r="B84">
        <f>A84*'Freq res'!$C$11/2</f>
        <v>0.063</v>
      </c>
      <c r="C84">
        <f>A84*'Freq res'!$E$11/2</f>
        <v>0.024803149606299212</v>
      </c>
      <c r="D84">
        <f>$G$18+$G$7/$J$18*($A$18^2*'Phi(z,A)'!H73+1)</f>
        <v>3.6082708278135986</v>
      </c>
      <c r="E84">
        <f t="shared" si="1"/>
        <v>36.902187377536315</v>
      </c>
      <c r="G84">
        <f t="shared" si="2"/>
        <v>-0.063</v>
      </c>
      <c r="H84">
        <f>G84*'Freq res'!$C$11/2</f>
        <v>-0.063</v>
      </c>
      <c r="I84">
        <f>G84*'Freq res'!$E$11/2</f>
        <v>-0.024803149606299212</v>
      </c>
      <c r="J84">
        <f>$G$18+$G$7/$J$18*(-($A$18^2*'Phi(z,A)'!H73)+1)</f>
        <v>3.542628002482748</v>
      </c>
      <c r="K84">
        <f t="shared" si="3"/>
        <v>34.55761746550926</v>
      </c>
    </row>
    <row r="85" spans="1:11" ht="12.75">
      <c r="A85">
        <v>0.064</v>
      </c>
      <c r="B85">
        <f>A85*'Freq res'!$C$11/2</f>
        <v>0.064</v>
      </c>
      <c r="C85">
        <f>A85*'Freq res'!$E$11/2</f>
        <v>0.025196850393700787</v>
      </c>
      <c r="D85">
        <f>$G$18+$G$7/$J$18*($A$18^2*'Phi(z,A)'!H74+1)</f>
        <v>3.6087816382802016</v>
      </c>
      <c r="E85">
        <f aca="true" t="shared" si="5" ref="E85:E148">EXP(D85)</f>
        <v>36.921042216303825</v>
      </c>
      <c r="G85">
        <f aca="true" t="shared" si="6" ref="G85:G148">-A85</f>
        <v>-0.064</v>
      </c>
      <c r="H85">
        <f>G85*'Freq res'!$C$11/2</f>
        <v>-0.064</v>
      </c>
      <c r="I85">
        <f>G85*'Freq res'!$E$11/2</f>
        <v>-0.025196850393700787</v>
      </c>
      <c r="J85">
        <f>$G$18+$G$7/$J$18*(-($A$18^2*'Phi(z,A)'!H74)+1)</f>
        <v>3.542117192016145</v>
      </c>
      <c r="K85">
        <f aca="true" t="shared" si="7" ref="K85:K148">EXP(J85)</f>
        <v>34.53996958055293</v>
      </c>
    </row>
    <row r="86" spans="1:11" ht="12.75">
      <c r="A86">
        <v>0.065</v>
      </c>
      <c r="B86">
        <f>A86*'Freq res'!$C$11/2</f>
        <v>0.065</v>
      </c>
      <c r="C86">
        <f>A86*'Freq res'!$E$11/2</f>
        <v>0.025590551181102362</v>
      </c>
      <c r="D86">
        <f>$G$18+$G$7/$J$18*($A$18^2*'Phi(z,A)'!H75+1)</f>
        <v>3.609292354411565</v>
      </c>
      <c r="E86">
        <f t="shared" si="5"/>
        <v>36.93990320404582</v>
      </c>
      <c r="G86">
        <f t="shared" si="6"/>
        <v>-0.065</v>
      </c>
      <c r="H86">
        <f>G86*'Freq res'!$C$11/2</f>
        <v>-0.065</v>
      </c>
      <c r="I86">
        <f>G86*'Freq res'!$E$11/2</f>
        <v>-0.025590551181102362</v>
      </c>
      <c r="J86">
        <f>$G$18+$G$7/$J$18*(-($A$18^2*'Phi(z,A)'!H75)+1)</f>
        <v>3.5416064758847816</v>
      </c>
      <c r="K86">
        <f t="shared" si="7"/>
        <v>34.52233396469142</v>
      </c>
    </row>
    <row r="87" spans="1:11" ht="12.75">
      <c r="A87">
        <v>0.066</v>
      </c>
      <c r="B87">
        <f>A87*'Freq res'!$C$11/2</f>
        <v>0.066</v>
      </c>
      <c r="C87">
        <f>A87*'Freq res'!$E$11/2</f>
        <v>0.025984251968503937</v>
      </c>
      <c r="D87">
        <f>$G$18+$G$7/$J$18*($A$18^2*'Phi(z,A)'!H76+1)</f>
        <v>3.6098029747593423</v>
      </c>
      <c r="E87">
        <f t="shared" si="5"/>
        <v>36.958770286814975</v>
      </c>
      <c r="G87">
        <f t="shared" si="6"/>
        <v>-0.066</v>
      </c>
      <c r="H87">
        <f>G87*'Freq res'!$C$11/2</f>
        <v>-0.066</v>
      </c>
      <c r="I87">
        <f>G87*'Freq res'!$E$11/2</f>
        <v>-0.025984251968503937</v>
      </c>
      <c r="J87">
        <f>$G$18+$G$7/$J$18*(-($A$18^2*'Phi(z,A)'!H76)+1)</f>
        <v>3.5410958555370042</v>
      </c>
      <c r="K87">
        <f t="shared" si="7"/>
        <v>34.50471065830862</v>
      </c>
    </row>
    <row r="88" spans="1:11" ht="12.75">
      <c r="A88">
        <v>0.067</v>
      </c>
      <c r="B88">
        <f>A88*'Freq res'!$C$11/2</f>
        <v>0.067</v>
      </c>
      <c r="C88">
        <f>A88*'Freq res'!$E$11/2</f>
        <v>0.02637795275590551</v>
      </c>
      <c r="D88">
        <f>$G$18+$G$7/$J$18*($A$18^2*'Phi(z,A)'!H77+1)</f>
        <v>3.610313497875842</v>
      </c>
      <c r="E88">
        <f t="shared" si="5"/>
        <v>36.97764341057686</v>
      </c>
      <c r="G88">
        <f t="shared" si="6"/>
        <v>-0.067</v>
      </c>
      <c r="H88">
        <f>G88*'Freq res'!$C$11/2</f>
        <v>-0.067</v>
      </c>
      <c r="I88">
        <f>G88*'Freq res'!$E$11/2</f>
        <v>-0.02637795275590551</v>
      </c>
      <c r="J88">
        <f>$G$18+$G$7/$J$18*(-($A$18^2*'Phi(z,A)'!H77)+1)</f>
        <v>3.5405853324205045</v>
      </c>
      <c r="K88">
        <f t="shared" si="7"/>
        <v>34.48709970167215</v>
      </c>
    </row>
    <row r="89" spans="1:11" ht="12.75">
      <c r="A89">
        <v>0.068</v>
      </c>
      <c r="B89">
        <f>A89*'Freq res'!$C$11/2</f>
        <v>0.068</v>
      </c>
      <c r="C89">
        <f>A89*'Freq res'!$E$11/2</f>
        <v>0.026771653543307086</v>
      </c>
      <c r="D89">
        <f>$G$18+$G$7/$J$18*($A$18^2*'Phi(z,A)'!H78+1)</f>
        <v>3.6108239223140375</v>
      </c>
      <c r="E89">
        <f t="shared" si="5"/>
        <v>36.99652252121033</v>
      </c>
      <c r="G89">
        <f t="shared" si="6"/>
        <v>-0.068</v>
      </c>
      <c r="H89">
        <f>G89*'Freq res'!$C$11/2</f>
        <v>-0.068</v>
      </c>
      <c r="I89">
        <f>G89*'Freq res'!$E$11/2</f>
        <v>-0.026771653543307086</v>
      </c>
      <c r="J89">
        <f>$G$18+$G$7/$J$18*(-($A$18^2*'Phi(z,A)'!H78)+1)</f>
        <v>3.540074907982309</v>
      </c>
      <c r="K89">
        <f t="shared" si="7"/>
        <v>34.46950113493329</v>
      </c>
    </row>
    <row r="90" spans="1:11" ht="12.75">
      <c r="A90">
        <v>0.069</v>
      </c>
      <c r="B90">
        <f>A90*'Freq res'!$C$11/2</f>
        <v>0.069</v>
      </c>
      <c r="C90">
        <f>A90*'Freq res'!$E$11/2</f>
        <v>0.02716535433070866</v>
      </c>
      <c r="D90">
        <f>$G$18+$G$7/$J$18*($A$18^2*'Phi(z,A)'!H79+1)</f>
        <v>3.611334246627574</v>
      </c>
      <c r="E90">
        <f t="shared" si="5"/>
        <v>37.01540756450774</v>
      </c>
      <c r="G90">
        <f t="shared" si="6"/>
        <v>-0.069</v>
      </c>
      <c r="H90">
        <f>G90*'Freq res'!$C$11/2</f>
        <v>-0.069</v>
      </c>
      <c r="I90">
        <f>G90*'Freq res'!$E$11/2</f>
        <v>-0.02716535433070866</v>
      </c>
      <c r="J90">
        <f>$G$18+$G$7/$J$18*(-($A$18^2*'Phi(z,A)'!H79)+1)</f>
        <v>3.5395645836687724</v>
      </c>
      <c r="K90">
        <f t="shared" si="7"/>
        <v>34.45191499812691</v>
      </c>
    </row>
    <row r="91" spans="1:11" ht="12.75">
      <c r="A91">
        <v>0.07</v>
      </c>
      <c r="B91">
        <f>A91*'Freq res'!$C$11/2</f>
        <v>0.07</v>
      </c>
      <c r="C91">
        <f>A91*'Freq res'!$E$11/2</f>
        <v>0.027559055118110236</v>
      </c>
      <c r="D91">
        <f>$G$18+$G$7/$J$18*($A$18^2*'Phi(z,A)'!H80+1)</f>
        <v>3.611844469370783</v>
      </c>
      <c r="E91">
        <f t="shared" si="5"/>
        <v>37.03429848617542</v>
      </c>
      <c r="G91">
        <f t="shared" si="6"/>
        <v>-0.07</v>
      </c>
      <c r="H91">
        <f>G91*'Freq res'!$C$11/2</f>
        <v>-0.07</v>
      </c>
      <c r="I91">
        <f>G91*'Freq res'!$E$11/2</f>
        <v>-0.027559055118110236</v>
      </c>
      <c r="J91">
        <f>$G$18+$G$7/$J$18*(-($A$18^2*'Phi(z,A)'!H80)+1)</f>
        <v>3.5390543609255634</v>
      </c>
      <c r="K91">
        <f t="shared" si="7"/>
        <v>34.43434133117128</v>
      </c>
    </row>
    <row r="92" spans="1:11" ht="12.75">
      <c r="A92">
        <v>0.071</v>
      </c>
      <c r="B92">
        <f>A92*'Freq res'!$C$11/2</f>
        <v>0.071</v>
      </c>
      <c r="C92">
        <f>A92*'Freq res'!$E$11/2</f>
        <v>0.027952755905511807</v>
      </c>
      <c r="D92">
        <f>$G$18+$G$7/$J$18*($A$18^2*'Phi(z,A)'!H81+1)</f>
        <v>3.6123545890986883</v>
      </c>
      <c r="E92">
        <f t="shared" si="5"/>
        <v>37.053195231833946</v>
      </c>
      <c r="G92">
        <f t="shared" si="6"/>
        <v>-0.071</v>
      </c>
      <c r="H92">
        <f>G92*'Freq res'!$C$11/2</f>
        <v>-0.071</v>
      </c>
      <c r="I92">
        <f>G92*'Freq res'!$E$11/2</f>
        <v>-0.027952755905511807</v>
      </c>
      <c r="J92">
        <f>$G$18+$G$7/$J$18*(-($A$18^2*'Phi(z,A)'!H81)+1)</f>
        <v>3.538544241197658</v>
      </c>
      <c r="K92">
        <f t="shared" si="7"/>
        <v>34.41678017386804</v>
      </c>
    </row>
    <row r="93" spans="1:11" ht="12.75">
      <c r="A93">
        <v>0.072</v>
      </c>
      <c r="B93">
        <f>A93*'Freq res'!$C$11/2</f>
        <v>0.072</v>
      </c>
      <c r="C93">
        <f>A93*'Freq res'!$E$11/2</f>
        <v>0.028346456692913382</v>
      </c>
      <c r="D93">
        <f>$G$18+$G$7/$J$18*($A$18^2*'Phi(z,A)'!H82+1)</f>
        <v>3.612864604367017</v>
      </c>
      <c r="E93">
        <f t="shared" si="5"/>
        <v>37.07209774701848</v>
      </c>
      <c r="G93">
        <f t="shared" si="6"/>
        <v>-0.072</v>
      </c>
      <c r="H93">
        <f>G93*'Freq res'!$C$11/2</f>
        <v>-0.072</v>
      </c>
      <c r="I93">
        <f>G93*'Freq res'!$E$11/2</f>
        <v>-0.028346456692913382</v>
      </c>
      <c r="J93">
        <f>$G$18+$G$7/$J$18*(-($A$18^2*'Phi(z,A)'!H82)+1)</f>
        <v>3.5380342259293296</v>
      </c>
      <c r="K93">
        <f t="shared" si="7"/>
        <v>34.39923156590205</v>
      </c>
    </row>
    <row r="94" spans="1:11" ht="12.75">
      <c r="A94">
        <v>0.073</v>
      </c>
      <c r="B94">
        <f>A94*'Freq res'!$C$11/2</f>
        <v>0.073</v>
      </c>
      <c r="C94">
        <f>A94*'Freq res'!$E$11/2</f>
        <v>0.028740157480314957</v>
      </c>
      <c r="D94">
        <f>$G$18+$G$7/$J$18*($A$18^2*'Phi(z,A)'!H83+1)</f>
        <v>3.613374513732211</v>
      </c>
      <c r="E94">
        <f t="shared" si="5"/>
        <v>37.0910059771792</v>
      </c>
      <c r="G94">
        <f t="shared" si="6"/>
        <v>-0.073</v>
      </c>
      <c r="H94">
        <f>G94*'Freq res'!$C$11/2</f>
        <v>-0.073</v>
      </c>
      <c r="I94">
        <f>G94*'Freq res'!$E$11/2</f>
        <v>-0.028740157480314957</v>
      </c>
      <c r="J94">
        <f>$G$18+$G$7/$J$18*(-($A$18^2*'Phi(z,A)'!H83)+1)</f>
        <v>3.5375243165641357</v>
      </c>
      <c r="K94">
        <f t="shared" si="7"/>
        <v>34.38169554684126</v>
      </c>
    </row>
    <row r="95" spans="1:11" ht="12.75">
      <c r="A95">
        <v>0.074</v>
      </c>
      <c r="B95">
        <f>A95*'Freq res'!$C$11/2</f>
        <v>0.074</v>
      </c>
      <c r="C95">
        <f>A95*'Freq res'!$E$11/2</f>
        <v>0.02913385826771653</v>
      </c>
      <c r="D95">
        <f>$G$18+$G$7/$J$18*($A$18^2*'Phi(z,A)'!H84+1)</f>
        <v>3.6138843157514335</v>
      </c>
      <c r="E95">
        <f t="shared" si="5"/>
        <v>37.109919867681505</v>
      </c>
      <c r="G95">
        <f t="shared" si="6"/>
        <v>-0.074</v>
      </c>
      <c r="H95">
        <f>G95*'Freq res'!$C$11/2</f>
        <v>-0.074</v>
      </c>
      <c r="I95">
        <f>G95*'Freq res'!$E$11/2</f>
        <v>-0.02913385826771653</v>
      </c>
      <c r="J95">
        <f>$G$18+$G$7/$J$18*(-($A$18^2*'Phi(z,A)'!H84)+1)</f>
        <v>3.537014514544913</v>
      </c>
      <c r="K95">
        <f t="shared" si="7"/>
        <v>34.36417215613668</v>
      </c>
    </row>
    <row r="96" spans="1:11" ht="12.75">
      <c r="A96">
        <v>0.075</v>
      </c>
      <c r="B96">
        <f>A96*'Freq res'!$C$11/2</f>
        <v>0.075</v>
      </c>
      <c r="C96">
        <f>A96*'Freq res'!$E$11/2</f>
        <v>0.029527559055118106</v>
      </c>
      <c r="D96">
        <f>$G$18+$G$7/$J$18*($A$18^2*'Phi(z,A)'!H85+1)</f>
        <v>3.614394008982582</v>
      </c>
      <c r="E96">
        <f t="shared" si="5"/>
        <v>37.1288393638065</v>
      </c>
      <c r="G96">
        <f t="shared" si="6"/>
        <v>-0.075</v>
      </c>
      <c r="H96">
        <f>G96*'Freq res'!$C$11/2</f>
        <v>-0.075</v>
      </c>
      <c r="I96">
        <f>G96*'Freq res'!$E$11/2</f>
        <v>-0.029527559055118106</v>
      </c>
      <c r="J96">
        <f>$G$18+$G$7/$J$18*(-($A$18^2*'Phi(z,A)'!H85)+1)</f>
        <v>3.5365048213137644</v>
      </c>
      <c r="K96">
        <f t="shared" si="7"/>
        <v>34.346661433122264</v>
      </c>
    </row>
    <row r="97" spans="1:11" ht="12.75">
      <c r="A97">
        <v>0.076</v>
      </c>
      <c r="B97">
        <f>A97*'Freq res'!$C$11/2</f>
        <v>0.076</v>
      </c>
      <c r="C97">
        <f>A97*'Freq res'!$E$11/2</f>
        <v>0.02992125984251968</v>
      </c>
      <c r="D97">
        <f>$G$18+$G$7/$J$18*($A$18^2*'Phi(z,A)'!H86+1)</f>
        <v>3.6149035919842962</v>
      </c>
      <c r="E97">
        <f t="shared" si="5"/>
        <v>37.14776441075126</v>
      </c>
      <c r="G97">
        <f t="shared" si="6"/>
        <v>-0.076</v>
      </c>
      <c r="H97">
        <f>G97*'Freq res'!$C$11/2</f>
        <v>-0.076</v>
      </c>
      <c r="I97">
        <f>G97*'Freq res'!$E$11/2</f>
        <v>-0.02992125984251968</v>
      </c>
      <c r="J97">
        <f>$G$18+$G$7/$J$18*(-($A$18^2*'Phi(z,A)'!H86)+1)</f>
        <v>3.5359952383120503</v>
      </c>
      <c r="K97">
        <f t="shared" si="7"/>
        <v>34.32916341701475</v>
      </c>
    </row>
    <row r="98" spans="1:11" ht="12.75">
      <c r="A98">
        <v>0.077</v>
      </c>
      <c r="B98">
        <f>A98*'Freq res'!$C$11/2</f>
        <v>0.077</v>
      </c>
      <c r="C98">
        <f>A98*'Freq res'!$E$11/2</f>
        <v>0.030314960629921256</v>
      </c>
      <c r="D98">
        <f>$G$18+$G$7/$J$18*($A$18^2*'Phi(z,A)'!H87+1)</f>
        <v>3.6154130633159687</v>
      </c>
      <c r="E98">
        <f t="shared" si="5"/>
        <v>37.16669495362923</v>
      </c>
      <c r="G98">
        <f t="shared" si="6"/>
        <v>-0.077</v>
      </c>
      <c r="H98">
        <f>G98*'Freq res'!$C$11/2</f>
        <v>-0.077</v>
      </c>
      <c r="I98">
        <f>G98*'Freq res'!$E$11/2</f>
        <v>-0.030314960629921256</v>
      </c>
      <c r="J98">
        <f>$G$18+$G$7/$J$18*(-($A$18^2*'Phi(z,A)'!H87)+1)</f>
        <v>3.535485766980378</v>
      </c>
      <c r="K98">
        <f t="shared" si="7"/>
        <v>34.31167814691361</v>
      </c>
    </row>
    <row r="99" spans="1:11" ht="12.75">
      <c r="A99">
        <v>0.078</v>
      </c>
      <c r="B99">
        <f>A99*'Freq res'!$C$11/2</f>
        <v>0.078</v>
      </c>
      <c r="C99">
        <f>A99*'Freq res'!$E$11/2</f>
        <v>0.03070866141732283</v>
      </c>
      <c r="D99">
        <f>$G$18+$G$7/$J$18*($A$18^2*'Phi(z,A)'!H88+1)</f>
        <v>3.615922421537754</v>
      </c>
      <c r="E99">
        <f t="shared" si="5"/>
        <v>37.18563093747057</v>
      </c>
      <c r="G99">
        <f t="shared" si="6"/>
        <v>-0.078</v>
      </c>
      <c r="H99">
        <f>G99*'Freq res'!$C$11/2</f>
        <v>-0.078</v>
      </c>
      <c r="I99">
        <f>G99*'Freq res'!$E$11/2</f>
        <v>-0.03070866141732283</v>
      </c>
      <c r="J99">
        <f>$G$18+$G$7/$J$18*(-($A$18^2*'Phi(z,A)'!H88)+1)</f>
        <v>3.5349764087585926</v>
      </c>
      <c r="K99">
        <f t="shared" si="7"/>
        <v>34.294205661800966</v>
      </c>
    </row>
    <row r="100" spans="1:11" ht="12.75">
      <c r="A100">
        <v>0.079</v>
      </c>
      <c r="B100">
        <f>A100*'Freq res'!$C$11/2</f>
        <v>0.079</v>
      </c>
      <c r="C100">
        <f>A100*'Freq res'!$E$11/2</f>
        <v>0.031102362204724406</v>
      </c>
      <c r="D100">
        <f>$G$18+$G$7/$J$18*($A$18^2*'Phi(z,A)'!H89+1)</f>
        <v>3.6164316652105786</v>
      </c>
      <c r="E100">
        <f t="shared" si="5"/>
        <v>37.204572307222485</v>
      </c>
      <c r="G100">
        <f t="shared" si="6"/>
        <v>-0.079</v>
      </c>
      <c r="H100">
        <f>G100*'Freq res'!$C$11/2</f>
        <v>-0.079</v>
      </c>
      <c r="I100">
        <f>G100*'Freq res'!$E$11/2</f>
        <v>-0.031102362204724406</v>
      </c>
      <c r="J100">
        <f>$G$18+$G$7/$J$18*(-($A$18^2*'Phi(z,A)'!H89)+1)</f>
        <v>3.534467165085768</v>
      </c>
      <c r="K100">
        <f t="shared" si="7"/>
        <v>34.27674600054148</v>
      </c>
    </row>
    <row r="101" spans="1:11" ht="12.75">
      <c r="A101">
        <v>0.08</v>
      </c>
      <c r="B101">
        <f>A101*'Freq res'!$C$11/2</f>
        <v>0.08</v>
      </c>
      <c r="C101">
        <f>A101*'Freq res'!$E$11/2</f>
        <v>0.031496062992125984</v>
      </c>
      <c r="D101">
        <f>$G$18+$G$7/$J$18*($A$18^2*'Phi(z,A)'!H90+1)</f>
        <v>3.616940792896152</v>
      </c>
      <c r="E101">
        <f t="shared" si="5"/>
        <v>37.22351900774963</v>
      </c>
      <c r="G101">
        <f t="shared" si="6"/>
        <v>-0.08</v>
      </c>
      <c r="H101">
        <f>G101*'Freq res'!$C$11/2</f>
        <v>-0.08</v>
      </c>
      <c r="I101">
        <f>G101*'Freq res'!$E$11/2</f>
        <v>-0.031496062992125984</v>
      </c>
      <c r="J101">
        <f>$G$18+$G$7/$J$18*(-($A$18^2*'Phi(z,A)'!H90)+1)</f>
        <v>3.5339580374001947</v>
      </c>
      <c r="K101">
        <f t="shared" si="7"/>
        <v>34.259299201882214</v>
      </c>
    </row>
    <row r="102" spans="1:11" ht="12.75">
      <c r="A102">
        <v>0.081</v>
      </c>
      <c r="B102">
        <f>A102*'Freq res'!$C$11/2</f>
        <v>0.081</v>
      </c>
      <c r="C102">
        <f>A102*'Freq res'!$E$11/2</f>
        <v>0.031889763779527555</v>
      </c>
      <c r="D102">
        <f>$G$18+$G$7/$J$18*($A$18^2*'Phi(z,A)'!H91+1)</f>
        <v>3.617449803156974</v>
      </c>
      <c r="E102">
        <f t="shared" si="5"/>
        <v>37.24247098383444</v>
      </c>
      <c r="G102">
        <f t="shared" si="6"/>
        <v>-0.081</v>
      </c>
      <c r="H102">
        <f>G102*'Freq res'!$C$11/2</f>
        <v>-0.081</v>
      </c>
      <c r="I102">
        <f>G102*'Freq res'!$E$11/2</f>
        <v>-0.031889763779527555</v>
      </c>
      <c r="J102">
        <f>$G$18+$G$7/$J$18*(-($A$18^2*'Phi(z,A)'!H91)+1)</f>
        <v>3.5334490271393726</v>
      </c>
      <c r="K102">
        <f t="shared" si="7"/>
        <v>34.24186530445264</v>
      </c>
    </row>
    <row r="103" spans="1:11" ht="12.75">
      <c r="A103">
        <v>0.082</v>
      </c>
      <c r="B103">
        <f>A103*'Freq res'!$C$11/2</f>
        <v>0.082</v>
      </c>
      <c r="C103">
        <f>A103*'Freq res'!$E$11/2</f>
        <v>0.03228346456692913</v>
      </c>
      <c r="D103">
        <f>$G$18+$G$7/$J$18*($A$18^2*'Phi(z,A)'!H92+1)</f>
        <v>3.617958694556346</v>
      </c>
      <c r="E103">
        <f t="shared" si="5"/>
        <v>37.26142818017745</v>
      </c>
      <c r="G103">
        <f t="shared" si="6"/>
        <v>-0.082</v>
      </c>
      <c r="H103">
        <f>G103*'Freq res'!$C$11/2</f>
        <v>-0.082</v>
      </c>
      <c r="I103">
        <f>G103*'Freq res'!$E$11/2</f>
        <v>-0.03228346456692913</v>
      </c>
      <c r="J103">
        <f>$G$18+$G$7/$J$18*(-($A$18^2*'Phi(z,A)'!H92)+1)</f>
        <v>3.5329401357400005</v>
      </c>
      <c r="K103">
        <f t="shared" si="7"/>
        <v>34.22444434676447</v>
      </c>
    </row>
    <row r="104" spans="1:11" ht="12.75">
      <c r="A104">
        <v>0.083</v>
      </c>
      <c r="B104">
        <f>A104*'Freq res'!$C$11/2</f>
        <v>0.083</v>
      </c>
      <c r="C104">
        <f>A104*'Freq res'!$E$11/2</f>
        <v>0.032677165354330705</v>
      </c>
      <c r="D104">
        <f>$G$18+$G$7/$J$18*($A$18^2*'Phi(z,A)'!H93+1)</f>
        <v>3.618467465658382</v>
      </c>
      <c r="E104">
        <f t="shared" si="5"/>
        <v>37.280390541397786</v>
      </c>
      <c r="G104">
        <f t="shared" si="6"/>
        <v>-0.083</v>
      </c>
      <c r="H104">
        <f>G104*'Freq res'!$C$11/2</f>
        <v>-0.083</v>
      </c>
      <c r="I104">
        <f>G104*'Freq res'!$E$11/2</f>
        <v>-0.032677165354330705</v>
      </c>
      <c r="J104">
        <f>$G$18+$G$7/$J$18*(-($A$18^2*'Phi(z,A)'!H93)+1)</f>
        <v>3.5324313646379646</v>
      </c>
      <c r="K104">
        <f t="shared" si="7"/>
        <v>34.20703636721157</v>
      </c>
    </row>
    <row r="105" spans="1:11" ht="12.75">
      <c r="A105">
        <v>0.084</v>
      </c>
      <c r="B105">
        <f>A105*'Freq res'!$C$11/2</f>
        <v>0.084</v>
      </c>
      <c r="C105">
        <f>A105*'Freq res'!$E$11/2</f>
        <v>0.03307086614173228</v>
      </c>
      <c r="D105">
        <f>$G$18+$G$7/$J$18*($A$18^2*'Phi(z,A)'!H94+1)</f>
        <v>3.6189761150280146</v>
      </c>
      <c r="E105">
        <f t="shared" si="5"/>
        <v>37.29935801203337</v>
      </c>
      <c r="G105">
        <f t="shared" si="6"/>
        <v>-0.084</v>
      </c>
      <c r="H105">
        <f>G105*'Freq res'!$C$11/2</f>
        <v>-0.084</v>
      </c>
      <c r="I105">
        <f>G105*'Freq res'!$E$11/2</f>
        <v>-0.03307086614173228</v>
      </c>
      <c r="J105">
        <f>$G$18+$G$7/$J$18*(-($A$18^2*'Phi(z,A)'!H94)+1)</f>
        <v>3.5319227152683315</v>
      </c>
      <c r="K105">
        <f t="shared" si="7"/>
        <v>34.18964140406993</v>
      </c>
    </row>
    <row r="106" spans="1:11" ht="12.75">
      <c r="A106">
        <v>0.085</v>
      </c>
      <c r="B106">
        <f>A106*'Freq res'!$C$11/2</f>
        <v>0.085</v>
      </c>
      <c r="C106">
        <f>A106*'Freq res'!$E$11/2</f>
        <v>0.03346456692913386</v>
      </c>
      <c r="D106">
        <f>$G$18+$G$7/$J$18*($A$18^2*'Phi(z,A)'!H95+1)</f>
        <v>3.6194846412310095</v>
      </c>
      <c r="E106">
        <f t="shared" si="5"/>
        <v>37.318330536541445</v>
      </c>
      <c r="G106">
        <f t="shared" si="6"/>
        <v>-0.085</v>
      </c>
      <c r="H106">
        <f>G106*'Freq res'!$C$11/2</f>
        <v>-0.085</v>
      </c>
      <c r="I106">
        <f>G106*'Freq res'!$E$11/2</f>
        <v>-0.03346456692913386</v>
      </c>
      <c r="J106">
        <f>$G$18+$G$7/$J$18*(-($A$18^2*'Phi(z,A)'!H95)+1)</f>
        <v>3.531414189065337</v>
      </c>
      <c r="K106">
        <f t="shared" si="7"/>
        <v>34.17225949549754</v>
      </c>
    </row>
    <row r="107" spans="1:11" ht="12.75">
      <c r="A107">
        <v>0.086</v>
      </c>
      <c r="B107">
        <f>A107*'Freq res'!$C$11/2</f>
        <v>0.086</v>
      </c>
      <c r="C107">
        <f>A107*'Freq res'!$E$11/2</f>
        <v>0.033858267716535426</v>
      </c>
      <c r="D107">
        <f>$G$18+$G$7/$J$18*($A$18^2*'Phi(z,A)'!H96+1)</f>
        <v>3.6199930428339706</v>
      </c>
      <c r="E107">
        <f t="shared" si="5"/>
        <v>37.33730805929879</v>
      </c>
      <c r="G107">
        <f t="shared" si="6"/>
        <v>-0.086</v>
      </c>
      <c r="H107">
        <f>G107*'Freq res'!$C$11/2</f>
        <v>-0.086</v>
      </c>
      <c r="I107">
        <f>G107*'Freq res'!$E$11/2</f>
        <v>-0.033858267716535426</v>
      </c>
      <c r="J107">
        <f>$G$18+$G$7/$J$18*(-($A$18^2*'Phi(z,A)'!H96)+1)</f>
        <v>3.530905787462376</v>
      </c>
      <c r="K107">
        <f t="shared" si="7"/>
        <v>34.15489067953428</v>
      </c>
    </row>
    <row r="108" spans="1:11" ht="12.75">
      <c r="A108">
        <v>0.087</v>
      </c>
      <c r="B108">
        <f>A108*'Freq res'!$C$11/2</f>
        <v>0.087</v>
      </c>
      <c r="C108">
        <f>A108*'Freq res'!$E$11/2</f>
        <v>0.034251968503937004</v>
      </c>
      <c r="D108">
        <f>$G$18+$G$7/$J$18*($A$18^2*'Phi(z,A)'!H97+1)</f>
        <v>3.620501318404353</v>
      </c>
      <c r="E108">
        <f t="shared" si="5"/>
        <v>37.356290524602194</v>
      </c>
      <c r="G108">
        <f t="shared" si="6"/>
        <v>-0.087</v>
      </c>
      <c r="H108">
        <f>G108*'Freq res'!$C$11/2</f>
        <v>-0.087</v>
      </c>
      <c r="I108">
        <f>G108*'Freq res'!$E$11/2</f>
        <v>-0.034251968503937004</v>
      </c>
      <c r="J108">
        <f>$G$18+$G$7/$J$18*(-($A$18^2*'Phi(z,A)'!H97)+1)</f>
        <v>3.5303975118919935</v>
      </c>
      <c r="K108">
        <f t="shared" si="7"/>
        <v>34.13753499410189</v>
      </c>
    </row>
    <row r="109" spans="1:11" ht="12.75">
      <c r="A109">
        <v>0.088</v>
      </c>
      <c r="B109">
        <f>A109*'Freq res'!$C$11/2</f>
        <v>0.088</v>
      </c>
      <c r="C109">
        <f>A109*'Freq res'!$E$11/2</f>
        <v>0.034645669291338575</v>
      </c>
      <c r="D109">
        <f>$G$18+$G$7/$J$18*($A$18^2*'Phi(z,A)'!H98+1)</f>
        <v>3.6210094665104715</v>
      </c>
      <c r="E109">
        <f t="shared" si="5"/>
        <v>37.37527787666881</v>
      </c>
      <c r="G109">
        <f t="shared" si="6"/>
        <v>-0.088</v>
      </c>
      <c r="H109">
        <f>G109*'Freq res'!$C$11/2</f>
        <v>-0.088</v>
      </c>
      <c r="I109">
        <f>G109*'Freq res'!$E$11/2</f>
        <v>-0.034645669291338575</v>
      </c>
      <c r="J109">
        <f>$G$18+$G$7/$J$18*(-($A$18^2*'Phi(z,A)'!H98)+1)</f>
        <v>3.529889363785875</v>
      </c>
      <c r="K109">
        <f t="shared" si="7"/>
        <v>34.12019247700387</v>
      </c>
    </row>
    <row r="110" spans="1:11" ht="12.75">
      <c r="A110">
        <v>0.089</v>
      </c>
      <c r="B110">
        <f>A110*'Freq res'!$C$11/2</f>
        <v>0.089</v>
      </c>
      <c r="C110">
        <f>A110*'Freq res'!$E$11/2</f>
        <v>0.035039370078740154</v>
      </c>
      <c r="D110">
        <f>$G$18+$G$7/$J$18*($A$18^2*'Phi(z,A)'!H99+1)</f>
        <v>3.62151748572151</v>
      </c>
      <c r="E110">
        <f t="shared" si="5"/>
        <v>37.394270059636504</v>
      </c>
      <c r="G110">
        <f t="shared" si="6"/>
        <v>-0.089</v>
      </c>
      <c r="H110">
        <f>G110*'Freq res'!$C$11/2</f>
        <v>-0.089</v>
      </c>
      <c r="I110">
        <f>G110*'Freq res'!$E$11/2</f>
        <v>-0.035039370078740154</v>
      </c>
      <c r="J110">
        <f>$G$18+$G$7/$J$18*(-($A$18^2*'Phi(z,A)'!H99)+1)</f>
        <v>3.5293813445748365</v>
      </c>
      <c r="K110">
        <f t="shared" si="7"/>
        <v>34.10286316592539</v>
      </c>
    </row>
    <row r="111" spans="1:11" ht="12.75">
      <c r="A111">
        <v>0.09</v>
      </c>
      <c r="B111">
        <f>A111*'Freq res'!$C$11/2</f>
        <v>0.09</v>
      </c>
      <c r="C111">
        <f>A111*'Freq res'!$E$11/2</f>
        <v>0.035433070866141725</v>
      </c>
      <c r="D111">
        <f>$G$18+$G$7/$J$18*($A$18^2*'Phi(z,A)'!H100+1)</f>
        <v>3.6220253746075324</v>
      </c>
      <c r="E111">
        <f t="shared" si="5"/>
        <v>37.41326701756425</v>
      </c>
      <c r="G111">
        <f t="shared" si="6"/>
        <v>-0.09</v>
      </c>
      <c r="H111">
        <f>G111*'Freq res'!$C$11/2</f>
        <v>-0.09</v>
      </c>
      <c r="I111">
        <f>G111*'Freq res'!$E$11/2</f>
        <v>-0.035433070866141725</v>
      </c>
      <c r="J111">
        <f>$G$18+$G$7/$J$18*(-($A$18^2*'Phi(z,A)'!H100)+1)</f>
        <v>3.528873455688814</v>
      </c>
      <c r="K111">
        <f t="shared" si="7"/>
        <v>34.08554709843322</v>
      </c>
    </row>
    <row r="112" spans="1:11" ht="12.75">
      <c r="A112">
        <v>0.091</v>
      </c>
      <c r="B112">
        <f>A112*'Freq res'!$C$11/2</f>
        <v>0.091</v>
      </c>
      <c r="C112">
        <f>A112*'Freq res'!$E$11/2</f>
        <v>0.0358267716535433</v>
      </c>
      <c r="D112">
        <f>$G$18+$G$7/$J$18*($A$18^2*'Phi(z,A)'!H101+1)</f>
        <v>3.62253313173949</v>
      </c>
      <c r="E112">
        <f t="shared" si="5"/>
        <v>37.432268694432494</v>
      </c>
      <c r="G112">
        <f t="shared" si="6"/>
        <v>-0.091</v>
      </c>
      <c r="H112">
        <f>G112*'Freq res'!$C$11/2</f>
        <v>-0.091</v>
      </c>
      <c r="I112">
        <f>G112*'Freq res'!$E$11/2</f>
        <v>-0.0358267716535433</v>
      </c>
      <c r="J112">
        <f>$G$18+$G$7/$J$18*(-($A$18^2*'Phi(z,A)'!H101)+1)</f>
        <v>3.5283656985568563</v>
      </c>
      <c r="K112">
        <f t="shared" si="7"/>
        <v>34.06824431197566</v>
      </c>
    </row>
    <row r="113" spans="1:11" ht="12.75">
      <c r="A113">
        <v>0.092</v>
      </c>
      <c r="B113">
        <f>A113*'Freq res'!$C$11/2</f>
        <v>0.092</v>
      </c>
      <c r="C113">
        <f>A113*'Freq res'!$E$11/2</f>
        <v>0.03622047244094488</v>
      </c>
      <c r="D113">
        <f>$G$18+$G$7/$J$18*($A$18^2*'Phi(z,A)'!H102+1)</f>
        <v>3.623040755689235</v>
      </c>
      <c r="E113">
        <f t="shared" si="5"/>
        <v>37.45127503414354</v>
      </c>
      <c r="G113">
        <f t="shared" si="6"/>
        <v>-0.092</v>
      </c>
      <c r="H113">
        <f>G113*'Freq res'!$C$11/2</f>
        <v>-0.092</v>
      </c>
      <c r="I113">
        <f>G113*'Freq res'!$E$11/2</f>
        <v>-0.03622047244094488</v>
      </c>
      <c r="J113">
        <f>$G$18+$G$7/$J$18*(-($A$18^2*'Phi(z,A)'!H102)+1)</f>
        <v>3.5278580746071118</v>
      </c>
      <c r="K113">
        <f t="shared" si="7"/>
        <v>34.050954843882465</v>
      </c>
    </row>
    <row r="114" spans="1:11" ht="12.75">
      <c r="A114">
        <v>0.093</v>
      </c>
      <c r="B114">
        <f>A114*'Freq res'!$C$11/2</f>
        <v>0.093</v>
      </c>
      <c r="C114">
        <f>A114*'Freq res'!$E$11/2</f>
        <v>0.03661417322834645</v>
      </c>
      <c r="D114">
        <f>$G$18+$G$7/$J$18*($A$18^2*'Phi(z,A)'!H103+1)</f>
        <v>3.623548245029525</v>
      </c>
      <c r="E114">
        <f t="shared" si="5"/>
        <v>37.47028598052196</v>
      </c>
      <c r="G114">
        <f t="shared" si="6"/>
        <v>-0.093</v>
      </c>
      <c r="H114">
        <f>G114*'Freq res'!$C$11/2</f>
        <v>-0.093</v>
      </c>
      <c r="I114">
        <f>G114*'Freq res'!$E$11/2</f>
        <v>-0.03661417322834645</v>
      </c>
      <c r="J114">
        <f>$G$18+$G$7/$J$18*(-($A$18^2*'Phi(z,A)'!H103)+1)</f>
        <v>3.5273505852668214</v>
      </c>
      <c r="K114">
        <f t="shared" si="7"/>
        <v>34.03367873136474</v>
      </c>
    </row>
    <row r="115" spans="1:11" ht="12.75">
      <c r="A115">
        <v>0.094</v>
      </c>
      <c r="B115">
        <f>A115*'Freq res'!$C$11/2</f>
        <v>0.094</v>
      </c>
      <c r="C115">
        <f>A115*'Freq res'!$E$11/2</f>
        <v>0.03700787401574803</v>
      </c>
      <c r="D115">
        <f>$G$18+$G$7/$J$18*($A$18^2*'Phi(z,A)'!H104+1)</f>
        <v>3.6240555983340377</v>
      </c>
      <c r="E115">
        <f t="shared" si="5"/>
        <v>37.489301477314875</v>
      </c>
      <c r="G115">
        <f t="shared" si="6"/>
        <v>-0.094</v>
      </c>
      <c r="H115">
        <f>G115*'Freq res'!$C$11/2</f>
        <v>-0.094</v>
      </c>
      <c r="I115">
        <f>G115*'Freq res'!$E$11/2</f>
        <v>-0.03700787401574803</v>
      </c>
      <c r="J115">
        <f>$G$18+$G$7/$J$18*(-($A$18^2*'Phi(z,A)'!H104)+1)</f>
        <v>3.526843231962309</v>
      </c>
      <c r="K115">
        <f t="shared" si="7"/>
        <v>34.016416011514934</v>
      </c>
    </row>
    <row r="116" spans="1:11" ht="12.75">
      <c r="A116">
        <v>0.095</v>
      </c>
      <c r="B116">
        <f>A116*'Freq res'!$C$11/2</f>
        <v>0.095</v>
      </c>
      <c r="C116">
        <f>A116*'Freq res'!$E$11/2</f>
        <v>0.0374015748031496</v>
      </c>
      <c r="D116">
        <f>$G$18+$G$7/$J$18*($A$18^2*'Phi(z,A)'!H105+1)</f>
        <v>3.624562814177377</v>
      </c>
      <c r="E116">
        <f t="shared" si="5"/>
        <v>37.50832146819249</v>
      </c>
      <c r="G116">
        <f t="shared" si="6"/>
        <v>-0.095</v>
      </c>
      <c r="H116">
        <f>G116*'Freq res'!$C$11/2</f>
        <v>-0.095</v>
      </c>
      <c r="I116">
        <f>G116*'Freq res'!$E$11/2</f>
        <v>-0.0374015748031496</v>
      </c>
      <c r="J116">
        <f>$G$18+$G$7/$J$18*(-($A$18^2*'Phi(z,A)'!H105)+1)</f>
        <v>3.5263360161189694</v>
      </c>
      <c r="K116">
        <f t="shared" si="7"/>
        <v>33.99916672130672</v>
      </c>
    </row>
    <row r="117" spans="1:11" ht="12.75">
      <c r="A117">
        <v>0.096</v>
      </c>
      <c r="B117">
        <f>A117*'Freq res'!$C$11/2</f>
        <v>0.096</v>
      </c>
      <c r="C117">
        <f>A117*'Freq res'!$E$11/2</f>
        <v>0.03779527559055118</v>
      </c>
      <c r="D117">
        <f>$G$18+$G$7/$J$18*($A$18^2*'Phi(z,A)'!H106+1)</f>
        <v>3.625069891135085</v>
      </c>
      <c r="E117">
        <f t="shared" si="5"/>
        <v>37.52734589674835</v>
      </c>
      <c r="G117">
        <f t="shared" si="6"/>
        <v>-0.096</v>
      </c>
      <c r="H117">
        <f>G117*'Freq res'!$C$11/2</f>
        <v>-0.096</v>
      </c>
      <c r="I117">
        <f>G117*'Freq res'!$E$11/2</f>
        <v>-0.03779527559055118</v>
      </c>
      <c r="J117">
        <f>$G$18+$G$7/$J$18*(-($A$18^2*'Phi(z,A)'!H106)+1)</f>
        <v>3.5258289391612614</v>
      </c>
      <c r="K117">
        <f t="shared" si="7"/>
        <v>33.981930897594914</v>
      </c>
    </row>
    <row r="118" spans="1:11" ht="12.75">
      <c r="A118">
        <v>0.097</v>
      </c>
      <c r="B118">
        <f>A118*'Freq res'!$C$11/2</f>
        <v>0.097</v>
      </c>
      <c r="C118">
        <f>A118*'Freq res'!$E$11/2</f>
        <v>0.03818897637795275</v>
      </c>
      <c r="D118">
        <f>$G$18+$G$7/$J$18*($A$18^2*'Phi(z,A)'!H107+1)</f>
        <v>3.62557682778365</v>
      </c>
      <c r="E118">
        <f t="shared" si="5"/>
        <v>37.5463747064998</v>
      </c>
      <c r="G118">
        <f t="shared" si="6"/>
        <v>-0.097</v>
      </c>
      <c r="H118">
        <f>G118*'Freq res'!$C$11/2</f>
        <v>-0.097</v>
      </c>
      <c r="I118">
        <f>G118*'Freq res'!$E$11/2</f>
        <v>-0.03818897637795275</v>
      </c>
      <c r="J118">
        <f>$G$18+$G$7/$J$18*(-($A$18^2*'Phi(z,A)'!H107)+1)</f>
        <v>3.5253220025126963</v>
      </c>
      <c r="K118">
        <f t="shared" si="7"/>
        <v>33.96470857711545</v>
      </c>
    </row>
    <row r="119" spans="1:11" ht="12.75">
      <c r="A119">
        <v>0.098</v>
      </c>
      <c r="B119">
        <f>A119*'Freq res'!$C$11/2</f>
        <v>0.098</v>
      </c>
      <c r="C119">
        <f>A119*'Freq res'!$E$11/2</f>
        <v>0.03858267716535433</v>
      </c>
      <c r="D119">
        <f>$G$18+$G$7/$J$18*($A$18^2*'Phi(z,A)'!H108+1)</f>
        <v>3.626083622700517</v>
      </c>
      <c r="E119">
        <f t="shared" si="5"/>
        <v>37.565407840888334</v>
      </c>
      <c r="G119">
        <f t="shared" si="6"/>
        <v>-0.098</v>
      </c>
      <c r="H119">
        <f>G119*'Freq res'!$C$11/2</f>
        <v>-0.098</v>
      </c>
      <c r="I119">
        <f>G119*'Freq res'!$E$11/2</f>
        <v>-0.03858267716535433</v>
      </c>
      <c r="J119">
        <f>$G$18+$G$7/$J$18*(-($A$18^2*'Phi(z,A)'!H108)+1)</f>
        <v>3.5248152075958297</v>
      </c>
      <c r="K119">
        <f t="shared" si="7"/>
        <v>33.94749979648531</v>
      </c>
    </row>
    <row r="120" spans="1:11" ht="12.75">
      <c r="A120">
        <v>0.099</v>
      </c>
      <c r="B120">
        <f>A120*'Freq res'!$C$11/2</f>
        <v>0.099</v>
      </c>
      <c r="C120">
        <f>A120*'Freq res'!$E$11/2</f>
        <v>0.0389763779527559</v>
      </c>
      <c r="D120">
        <f>$G$18+$G$7/$J$18*($A$18^2*'Phi(z,A)'!H109+1)</f>
        <v>3.626590274464096</v>
      </c>
      <c r="E120">
        <f t="shared" si="5"/>
        <v>37.58444524328</v>
      </c>
      <c r="G120">
        <f t="shared" si="6"/>
        <v>-0.099</v>
      </c>
      <c r="H120">
        <f>G120*'Freq res'!$C$11/2</f>
        <v>-0.099</v>
      </c>
      <c r="I120">
        <f>G120*'Freq res'!$E$11/2</f>
        <v>-0.0389763779527559</v>
      </c>
      <c r="J120">
        <f>$G$18+$G$7/$J$18*(-($A$18^2*'Phi(z,A)'!H109)+1)</f>
        <v>3.5243085558322504</v>
      </c>
      <c r="K120">
        <f t="shared" si="7"/>
        <v>33.93030459220243</v>
      </c>
    </row>
    <row r="121" spans="1:11" ht="12.75">
      <c r="A121">
        <v>0.1</v>
      </c>
      <c r="B121">
        <f>A121*'Freq res'!$C$11/2</f>
        <v>0.1</v>
      </c>
      <c r="C121">
        <f>A121*'Freq res'!$E$11/2</f>
        <v>0.03937007874015748</v>
      </c>
      <c r="D121">
        <f>$G$18+$G$7/$J$18*($A$18^2*'Phi(z,A)'!H110+1)</f>
        <v>3.627096781653774</v>
      </c>
      <c r="E121">
        <f t="shared" si="5"/>
        <v>37.6034868569658</v>
      </c>
      <c r="G121">
        <f t="shared" si="6"/>
        <v>-0.1</v>
      </c>
      <c r="H121">
        <f>G121*'Freq res'!$C$11/2</f>
        <v>-0.1</v>
      </c>
      <c r="I121">
        <f>G121*'Freq res'!$E$11/2</f>
        <v>-0.03937007874015748</v>
      </c>
      <c r="J121">
        <f>$G$18+$G$7/$J$18*(-($A$18^2*'Phi(z,A)'!H110)+1)</f>
        <v>3.5238020486425725</v>
      </c>
      <c r="K121">
        <f t="shared" si="7"/>
        <v>33.913123000645676</v>
      </c>
    </row>
    <row r="122" spans="1:11" ht="12.75">
      <c r="A122">
        <v>0.101</v>
      </c>
      <c r="B122">
        <f>A122*'Freq res'!$C$11/2</f>
        <v>0.101</v>
      </c>
      <c r="C122">
        <f>A122*'Freq res'!$E$11/2</f>
        <v>0.03976377952755905</v>
      </c>
      <c r="D122">
        <f>$G$18+$G$7/$J$18*($A$18^2*'Phi(z,A)'!H111+1)</f>
        <v>3.6276031428499236</v>
      </c>
      <c r="E122">
        <f t="shared" si="5"/>
        <v>37.62253262516213</v>
      </c>
      <c r="G122">
        <f t="shared" si="6"/>
        <v>-0.101</v>
      </c>
      <c r="H122">
        <f>G122*'Freq res'!$C$11/2</f>
        <v>-0.101</v>
      </c>
      <c r="I122">
        <f>G122*'Freq res'!$E$11/2</f>
        <v>-0.03976377952755905</v>
      </c>
      <c r="J122">
        <f>$G$18+$G$7/$J$18*(-($A$18^2*'Phi(z,A)'!H111)+1)</f>
        <v>3.523295687446423</v>
      </c>
      <c r="K122">
        <f t="shared" si="7"/>
        <v>33.89595505807469</v>
      </c>
    </row>
    <row r="123" spans="1:11" ht="12.75">
      <c r="A123">
        <v>0.102</v>
      </c>
      <c r="B123">
        <f>A123*'Freq res'!$C$11/2</f>
        <v>0.102</v>
      </c>
      <c r="C123">
        <f>A123*'Freq res'!$E$11/2</f>
        <v>0.04015748031496062</v>
      </c>
      <c r="D123">
        <f>$G$18+$G$7/$J$18*($A$18^2*'Phi(z,A)'!H112+1)</f>
        <v>3.62810935663391</v>
      </c>
      <c r="E123">
        <f t="shared" si="5"/>
        <v>37.641582491011015</v>
      </c>
      <c r="G123">
        <f t="shared" si="6"/>
        <v>-0.102</v>
      </c>
      <c r="H123">
        <f>G123*'Freq res'!$C$11/2</f>
        <v>-0.102</v>
      </c>
      <c r="I123">
        <f>G123*'Freq res'!$E$11/2</f>
        <v>-0.04015748031496062</v>
      </c>
      <c r="J123">
        <f>$G$18+$G$7/$J$18*(-($A$18^2*'Phi(z,A)'!H112)+1)</f>
        <v>3.5227894736624363</v>
      </c>
      <c r="K123">
        <f t="shared" si="7"/>
        <v>33.87880080063001</v>
      </c>
    </row>
    <row r="124" spans="1:11" ht="12.75">
      <c r="A124">
        <v>0.103</v>
      </c>
      <c r="B124">
        <f>A124*'Freq res'!$C$11/2</f>
        <v>0.103</v>
      </c>
      <c r="C124">
        <f>A124*'Freq res'!$E$11/2</f>
        <v>0.0405511811023622</v>
      </c>
      <c r="D124">
        <f>$G$18+$G$7/$J$18*($A$18^2*'Phi(z,A)'!H113+1)</f>
        <v>3.6286154215881057</v>
      </c>
      <c r="E124">
        <f t="shared" si="5"/>
        <v>37.6606363975807</v>
      </c>
      <c r="G124">
        <f t="shared" si="6"/>
        <v>-0.103</v>
      </c>
      <c r="H124">
        <f>G124*'Freq res'!$C$11/2</f>
        <v>-0.103</v>
      </c>
      <c r="I124">
        <f>G124*'Freq res'!$E$11/2</f>
        <v>-0.0405511811023622</v>
      </c>
      <c r="J124">
        <f>$G$18+$G$7/$J$18*(-($A$18^2*'Phi(z,A)'!H113)+1)</f>
        <v>3.522283408708241</v>
      </c>
      <c r="K124">
        <f t="shared" si="7"/>
        <v>33.86166026433281</v>
      </c>
    </row>
    <row r="125" spans="1:11" ht="12.75">
      <c r="A125">
        <v>0.104</v>
      </c>
      <c r="B125">
        <f>A125*'Freq res'!$C$11/2</f>
        <v>0.104</v>
      </c>
      <c r="C125">
        <f>A125*'Freq res'!$E$11/2</f>
        <v>0.04094488188976377</v>
      </c>
      <c r="D125">
        <f>$G$18+$G$7/$J$18*($A$18^2*'Phi(z,A)'!H114+1)</f>
        <v>3.629121336295895</v>
      </c>
      <c r="E125">
        <f t="shared" si="5"/>
        <v>37.67969428786596</v>
      </c>
      <c r="G125">
        <f t="shared" si="6"/>
        <v>-0.104</v>
      </c>
      <c r="H125">
        <f>G125*'Freq res'!$C$11/2</f>
        <v>-0.104</v>
      </c>
      <c r="I125">
        <f>G125*'Freq res'!$E$11/2</f>
        <v>-0.04094488188976377</v>
      </c>
      <c r="J125">
        <f>$G$18+$G$7/$J$18*(-($A$18^2*'Phi(z,A)'!H114)+1)</f>
        <v>3.5217774940004514</v>
      </c>
      <c r="K125">
        <f t="shared" si="7"/>
        <v>33.84453348508497</v>
      </c>
    </row>
    <row r="126" spans="1:11" ht="12.75">
      <c r="A126">
        <v>0.105</v>
      </c>
      <c r="B126">
        <f>A126*'Freq res'!$C$11/2</f>
        <v>0.105</v>
      </c>
      <c r="C126">
        <f>A126*'Freq res'!$E$11/2</f>
        <v>0.04133858267716535</v>
      </c>
      <c r="D126">
        <f>$G$18+$G$7/$J$18*($A$18^2*'Phi(z,A)'!H115+1)</f>
        <v>3.629627099341687</v>
      </c>
      <c r="E126">
        <f t="shared" si="5"/>
        <v>37.69875610478846</v>
      </c>
      <c r="G126">
        <f t="shared" si="6"/>
        <v>-0.105</v>
      </c>
      <c r="H126">
        <f>G126*'Freq res'!$C$11/2</f>
        <v>-0.105</v>
      </c>
      <c r="I126">
        <f>G126*'Freq res'!$E$11/2</f>
        <v>-0.04133858267716535</v>
      </c>
      <c r="J126">
        <f>$G$18+$G$7/$J$18*(-($A$18^2*'Phi(z,A)'!H115)+1)</f>
        <v>3.5212717309546595</v>
      </c>
      <c r="K126">
        <f t="shared" si="7"/>
        <v>33.827420498669</v>
      </c>
    </row>
    <row r="127" spans="1:11" ht="12.75">
      <c r="A127">
        <v>0.106</v>
      </c>
      <c r="B127">
        <f>A127*'Freq res'!$C$11/2</f>
        <v>0.106</v>
      </c>
      <c r="C127">
        <f>A127*'Freq res'!$E$11/2</f>
        <v>0.04173228346456692</v>
      </c>
      <c r="D127">
        <f>$G$18+$G$7/$J$18*($A$18^2*'Phi(z,A)'!H116+1)</f>
        <v>3.6301327093109235</v>
      </c>
      <c r="E127">
        <f t="shared" si="5"/>
        <v>37.71782179119725</v>
      </c>
      <c r="G127">
        <f t="shared" si="6"/>
        <v>-0.106</v>
      </c>
      <c r="H127">
        <f>G127*'Freq res'!$C$11/2</f>
        <v>-0.106</v>
      </c>
      <c r="I127">
        <f>G127*'Freq res'!$E$11/2</f>
        <v>-0.04173228346456692</v>
      </c>
      <c r="J127">
        <f>$G$18+$G$7/$J$18*(-($A$18^2*'Phi(z,A)'!H116)+1)</f>
        <v>3.520766120985423</v>
      </c>
      <c r="K127">
        <f t="shared" si="7"/>
        <v>33.81032134074795</v>
      </c>
    </row>
    <row r="128" spans="1:11" ht="12.75">
      <c r="A128">
        <v>0.107</v>
      </c>
      <c r="B128">
        <f>A128*'Freq res'!$C$11/2</f>
        <v>0.107</v>
      </c>
      <c r="C128">
        <f>A128*'Freq res'!$E$11/2</f>
        <v>0.0421259842519685</v>
      </c>
      <c r="D128">
        <f>$G$18+$G$7/$J$18*($A$18^2*'Phi(z,A)'!H117+1)</f>
        <v>3.630638164790088</v>
      </c>
      <c r="E128">
        <f t="shared" si="5"/>
        <v>37.73689128986906</v>
      </c>
      <c r="G128">
        <f t="shared" si="6"/>
        <v>-0.107</v>
      </c>
      <c r="H128">
        <f>G128*'Freq res'!$C$11/2</f>
        <v>-0.107</v>
      </c>
      <c r="I128">
        <f>G128*'Freq res'!$E$11/2</f>
        <v>-0.0421259842519685</v>
      </c>
      <c r="J128">
        <f>$G$18+$G$7/$J$18*(-($A$18^2*'Phi(z,A)'!H117)+1)</f>
        <v>3.5202606655062585</v>
      </c>
      <c r="K128">
        <f t="shared" si="7"/>
        <v>33.79323604686541</v>
      </c>
    </row>
    <row r="129" spans="1:11" ht="12.75">
      <c r="A129">
        <v>0.108</v>
      </c>
      <c r="B129">
        <f>A129*'Freq res'!$C$11/2</f>
        <v>0.108</v>
      </c>
      <c r="C129">
        <f>A129*'Freq res'!$E$11/2</f>
        <v>0.04251968503937007</v>
      </c>
      <c r="D129">
        <f>$G$18+$G$7/$J$18*($A$18^2*'Phi(z,A)'!H118+1)</f>
        <v>3.6311434643667186</v>
      </c>
      <c r="E129">
        <f t="shared" si="5"/>
        <v>37.75596454350885</v>
      </c>
      <c r="G129">
        <f t="shared" si="6"/>
        <v>-0.108</v>
      </c>
      <c r="H129">
        <f>G129*'Freq res'!$C$11/2</f>
        <v>-0.108</v>
      </c>
      <c r="I129">
        <f>G129*'Freq res'!$E$11/2</f>
        <v>-0.04251968503937007</v>
      </c>
      <c r="J129">
        <f>$G$18+$G$7/$J$18*(-($A$18^2*'Phi(z,A)'!H118)+1)</f>
        <v>3.519755365929628</v>
      </c>
      <c r="K129">
        <f t="shared" si="7"/>
        <v>33.776164652445374</v>
      </c>
    </row>
    <row r="130" spans="1:11" ht="12.75">
      <c r="A130">
        <v>0.109</v>
      </c>
      <c r="B130">
        <f>A130*'Freq res'!$C$11/2</f>
        <v>0.109</v>
      </c>
      <c r="C130">
        <f>A130*'Freq res'!$E$11/2</f>
        <v>0.04291338582677165</v>
      </c>
      <c r="D130">
        <f>$G$18+$G$7/$J$18*($A$18^2*'Phi(z,A)'!H119+1)</f>
        <v>3.6316486066294122</v>
      </c>
      <c r="E130">
        <f t="shared" si="5"/>
        <v>37.77504149475004</v>
      </c>
      <c r="G130">
        <f t="shared" si="6"/>
        <v>-0.109</v>
      </c>
      <c r="H130">
        <f>G130*'Freq res'!$C$11/2</f>
        <v>-0.109</v>
      </c>
      <c r="I130">
        <f>G130*'Freq res'!$E$11/2</f>
        <v>-0.04291338582677165</v>
      </c>
      <c r="J130">
        <f>$G$18+$G$7/$J$18*(-($A$18^2*'Phi(z,A)'!H119)+1)</f>
        <v>3.5192502236669343</v>
      </c>
      <c r="K130">
        <f t="shared" si="7"/>
        <v>33.759107192792314</v>
      </c>
    </row>
    <row r="131" spans="1:11" ht="12.75">
      <c r="A131">
        <v>0.11</v>
      </c>
      <c r="B131">
        <f>A131*'Freq res'!$C$11/2</f>
        <v>0.11</v>
      </c>
      <c r="C131">
        <f>A131*'Freq res'!$E$11/2</f>
        <v>0.04330708661417323</v>
      </c>
      <c r="D131">
        <f>$G$18+$G$7/$J$18*($A$18^2*'Phi(z,A)'!H120+1)</f>
        <v>3.6321535901678397</v>
      </c>
      <c r="E131">
        <f t="shared" si="5"/>
        <v>37.79412208615511</v>
      </c>
      <c r="G131">
        <f t="shared" si="6"/>
        <v>-0.11</v>
      </c>
      <c r="H131">
        <f>G131*'Freq res'!$C$11/2</f>
        <v>-0.11</v>
      </c>
      <c r="I131">
        <f>G131*'Freq res'!$E$11/2</f>
        <v>-0.04330708661417323</v>
      </c>
      <c r="J131">
        <f>$G$18+$G$7/$J$18*(-($A$18^2*'Phi(z,A)'!H120)+1)</f>
        <v>3.518745240128507</v>
      </c>
      <c r="K131">
        <f t="shared" si="7"/>
        <v>33.742063703091006</v>
      </c>
    </row>
    <row r="132" spans="1:11" ht="12.75">
      <c r="A132">
        <v>0.111</v>
      </c>
      <c r="B132">
        <f>A132*'Freq res'!$C$11/2</f>
        <v>0.111</v>
      </c>
      <c r="C132">
        <f>A132*'Freq res'!$E$11/2</f>
        <v>0.0437007874015748</v>
      </c>
      <c r="D132">
        <f>$G$18+$G$7/$J$18*($A$18^2*'Phi(z,A)'!H121+1)</f>
        <v>3.6326584135727504</v>
      </c>
      <c r="E132">
        <f t="shared" si="5"/>
        <v>37.81320626021583</v>
      </c>
      <c r="G132">
        <f t="shared" si="6"/>
        <v>-0.111</v>
      </c>
      <c r="H132">
        <f>G132*'Freq res'!$C$11/2</f>
        <v>-0.111</v>
      </c>
      <c r="I132">
        <f>G132*'Freq res'!$E$11/2</f>
        <v>-0.0437007874015748</v>
      </c>
      <c r="J132">
        <f>$G$18+$G$7/$J$18*(-($A$18^2*'Phi(z,A)'!H121)+1)</f>
        <v>3.518240416723596</v>
      </c>
      <c r="K132">
        <f t="shared" si="7"/>
        <v>33.72503421840657</v>
      </c>
    </row>
    <row r="133" spans="1:11" ht="12.75">
      <c r="A133">
        <v>0.112</v>
      </c>
      <c r="B133">
        <f>A133*'Freq res'!$C$11/2</f>
        <v>0.112</v>
      </c>
      <c r="C133">
        <f>A133*'Freq res'!$E$11/2</f>
        <v>0.04409448818897638</v>
      </c>
      <c r="D133">
        <f>$G$18+$G$7/$J$18*($A$18^2*'Phi(z,A)'!H122+1)</f>
        <v>3.633163075435985</v>
      </c>
      <c r="E133">
        <f t="shared" si="5"/>
        <v>37.832293959353784</v>
      </c>
      <c r="G133">
        <f t="shared" si="6"/>
        <v>-0.112</v>
      </c>
      <c r="H133">
        <f>G133*'Freq res'!$C$11/2</f>
        <v>-0.112</v>
      </c>
      <c r="I133">
        <f>G133*'Freq res'!$E$11/2</f>
        <v>-0.04409448818897638</v>
      </c>
      <c r="J133">
        <f>$G$18+$G$7/$J$18*(-($A$18^2*'Phi(z,A)'!H122)+1)</f>
        <v>3.5177357548603614</v>
      </c>
      <c r="K133">
        <f t="shared" si="7"/>
        <v>33.70801877368441</v>
      </c>
    </row>
    <row r="134" spans="1:11" ht="12.75">
      <c r="A134">
        <v>0.113</v>
      </c>
      <c r="B134">
        <f>A134*'Freq res'!$C$11/2</f>
        <v>0.113</v>
      </c>
      <c r="C134">
        <f>A134*'Freq res'!$E$11/2</f>
        <v>0.04448818897637795</v>
      </c>
      <c r="D134">
        <f>$G$18+$G$7/$J$18*($A$18^2*'Phi(z,A)'!H123+1)</f>
        <v>3.633667574350484</v>
      </c>
      <c r="E134">
        <f t="shared" si="5"/>
        <v>37.851385125920764</v>
      </c>
      <c r="G134">
        <f t="shared" si="6"/>
        <v>-0.113</v>
      </c>
      <c r="H134">
        <f>G134*'Freq res'!$C$11/2</f>
        <v>-0.113</v>
      </c>
      <c r="I134">
        <f>G134*'Freq res'!$E$11/2</f>
        <v>-0.04448818897637795</v>
      </c>
      <c r="J134">
        <f>$G$18+$G$7/$J$18*(-($A$18^2*'Phi(z,A)'!H123)+1)</f>
        <v>3.5172312559458625</v>
      </c>
      <c r="K134">
        <f t="shared" si="7"/>
        <v>33.69101740375011</v>
      </c>
    </row>
    <row r="135" spans="1:11" ht="12.75">
      <c r="A135">
        <v>0.114</v>
      </c>
      <c r="B135">
        <f>A135*'Freq res'!$C$11/2</f>
        <v>0.114</v>
      </c>
      <c r="C135">
        <f>A135*'Freq res'!$E$11/2</f>
        <v>0.04488188976377953</v>
      </c>
      <c r="D135">
        <f>$G$18+$G$7/$J$18*($A$18^2*'Phi(z,A)'!H124+1)</f>
        <v>3.634171908910297</v>
      </c>
      <c r="E135">
        <f t="shared" si="5"/>
        <v>37.870479702199184</v>
      </c>
      <c r="G135">
        <f t="shared" si="6"/>
        <v>-0.114</v>
      </c>
      <c r="H135">
        <f>G135*'Freq res'!$C$11/2</f>
        <v>-0.114</v>
      </c>
      <c r="I135">
        <f>G135*'Freq res'!$E$11/2</f>
        <v>-0.04488188976377953</v>
      </c>
      <c r="J135">
        <f>$G$18+$G$7/$J$18*(-($A$18^2*'Phi(z,A)'!H124)+1)</f>
        <v>3.5167269213860495</v>
      </c>
      <c r="K135">
        <f t="shared" si="7"/>
        <v>33.67403014330946</v>
      </c>
    </row>
    <row r="136" spans="1:11" ht="12.75">
      <c r="A136">
        <v>0.115</v>
      </c>
      <c r="B136">
        <f>A136*'Freq res'!$C$11/2</f>
        <v>0.115</v>
      </c>
      <c r="C136">
        <f>A136*'Freq res'!$E$11/2</f>
        <v>0.0452755905511811</v>
      </c>
      <c r="D136">
        <f>$G$18+$G$7/$J$18*($A$18^2*'Phi(z,A)'!H125+1)</f>
        <v>3.634676077710592</v>
      </c>
      <c r="E136">
        <f t="shared" si="5"/>
        <v>37.88957763040248</v>
      </c>
      <c r="G136">
        <f t="shared" si="6"/>
        <v>-0.115</v>
      </c>
      <c r="H136">
        <f>G136*'Freq res'!$C$11/2</f>
        <v>-0.115</v>
      </c>
      <c r="I136">
        <f>G136*'Freq res'!$E$11/2</f>
        <v>-0.0452755905511811</v>
      </c>
      <c r="J136">
        <f>$G$18+$G$7/$J$18*(-($A$18^2*'Phi(z,A)'!H125)+1)</f>
        <v>3.5162227525857546</v>
      </c>
      <c r="K136">
        <f t="shared" si="7"/>
        <v>33.657057026948394</v>
      </c>
    </row>
    <row r="137" spans="1:11" ht="12.75">
      <c r="A137">
        <v>0.116</v>
      </c>
      <c r="B137">
        <f>A137*'Freq res'!$C$11/2</f>
        <v>0.116</v>
      </c>
      <c r="C137">
        <f>A137*'Freq res'!$E$11/2</f>
        <v>0.04566929133858268</v>
      </c>
      <c r="D137">
        <f>$G$18+$G$7/$J$18*($A$18^2*'Phi(z,A)'!H126+1)</f>
        <v>3.6351800793476645</v>
      </c>
      <c r="E137">
        <f t="shared" si="5"/>
        <v>37.9086788526755</v>
      </c>
      <c r="G137">
        <f t="shared" si="6"/>
        <v>-0.116</v>
      </c>
      <c r="H137">
        <f>G137*'Freq res'!$C$11/2</f>
        <v>-0.116</v>
      </c>
      <c r="I137">
        <f>G137*'Freq res'!$E$11/2</f>
        <v>-0.04566929133858268</v>
      </c>
      <c r="J137">
        <f>$G$18+$G$7/$J$18*(-($A$18^2*'Phi(z,A)'!H126)+1)</f>
        <v>3.515718750948682</v>
      </c>
      <c r="K137">
        <f t="shared" si="7"/>
        <v>33.64009808913297</v>
      </c>
    </row>
    <row r="138" spans="1:11" ht="12.75">
      <c r="A138">
        <v>0.117</v>
      </c>
      <c r="B138">
        <f>A138*'Freq res'!$C$11/2</f>
        <v>0.117</v>
      </c>
      <c r="C138">
        <f>A138*'Freq res'!$E$11/2</f>
        <v>0.04606299212598425</v>
      </c>
      <c r="D138">
        <f>$G$18+$G$7/$J$18*($A$18^2*'Phi(z,A)'!H127+1)</f>
        <v>3.6356839124189486</v>
      </c>
      <c r="E138">
        <f t="shared" si="5"/>
        <v>37.927783311095006</v>
      </c>
      <c r="G138">
        <f t="shared" si="6"/>
        <v>-0.117</v>
      </c>
      <c r="H138">
        <f>G138*'Freq res'!$C$11/2</f>
        <v>-0.117</v>
      </c>
      <c r="I138">
        <f>G138*'Freq res'!$E$11/2</f>
        <v>-0.04606299212598425</v>
      </c>
      <c r="J138">
        <f>$G$18+$G$7/$J$18*(-($A$18^2*'Phi(z,A)'!H127)+1)</f>
        <v>3.515214917877398</v>
      </c>
      <c r="K138">
        <f t="shared" si="7"/>
        <v>33.62315336420927</v>
      </c>
    </row>
    <row r="139" spans="1:11" ht="12.75">
      <c r="A139">
        <v>0.118</v>
      </c>
      <c r="B139">
        <f>A139*'Freq res'!$C$11/2</f>
        <v>0.118</v>
      </c>
      <c r="C139">
        <f>A139*'Freq res'!$E$11/2</f>
        <v>0.04645669291338582</v>
      </c>
      <c r="D139">
        <f>$G$18+$G$7/$J$18*($A$18^2*'Phi(z,A)'!H128+1)</f>
        <v>3.636187575523025</v>
      </c>
      <c r="E139">
        <f t="shared" si="5"/>
        <v>37.94689094767005</v>
      </c>
      <c r="G139">
        <f t="shared" si="6"/>
        <v>-0.118</v>
      </c>
      <c r="H139">
        <f>G139*'Freq res'!$C$11/2</f>
        <v>-0.118</v>
      </c>
      <c r="I139">
        <f>G139*'Freq res'!$E$11/2</f>
        <v>-0.04645669291338582</v>
      </c>
      <c r="J139">
        <f>$G$18+$G$7/$J$18*(-($A$18^2*'Phi(z,A)'!H128)+1)</f>
        <v>3.5147112547733217</v>
      </c>
      <c r="K139">
        <f t="shared" si="7"/>
        <v>33.60622288640343</v>
      </c>
    </row>
    <row r="140" spans="1:11" ht="12.75">
      <c r="A140">
        <v>0.119</v>
      </c>
      <c r="B140">
        <f>A140*'Freq res'!$C$11/2</f>
        <v>0.119</v>
      </c>
      <c r="C140">
        <f>A140*'Freq res'!$E$11/2</f>
        <v>0.0468503937007874</v>
      </c>
      <c r="D140">
        <f>$G$18+$G$7/$J$18*($A$18^2*'Phi(z,A)'!H129+1)</f>
        <v>3.6366910672596306</v>
      </c>
      <c r="E140">
        <f t="shared" si="5"/>
        <v>37.966001704342396</v>
      </c>
      <c r="G140">
        <f t="shared" si="6"/>
        <v>-0.119</v>
      </c>
      <c r="H140">
        <f>G140*'Freq res'!$C$11/2</f>
        <v>-0.119</v>
      </c>
      <c r="I140">
        <f>G140*'Freq res'!$E$11/2</f>
        <v>-0.0468503937007874</v>
      </c>
      <c r="J140">
        <f>$G$18+$G$7/$J$18*(-($A$18^2*'Phi(z,A)'!H129)+1)</f>
        <v>3.514207763036716</v>
      </c>
      <c r="K140">
        <f t="shared" si="7"/>
        <v>33.589306689821555</v>
      </c>
    </row>
    <row r="141" spans="1:11" ht="12.75">
      <c r="A141">
        <v>0.12</v>
      </c>
      <c r="B141">
        <f>A141*'Freq res'!$C$11/2</f>
        <v>0.12</v>
      </c>
      <c r="C141">
        <f>A141*'Freq res'!$E$11/2</f>
        <v>0.04724409448818897</v>
      </c>
      <c r="D141">
        <f>$G$18+$G$7/$J$18*($A$18^2*'Phi(z,A)'!H130+1)</f>
        <v>3.6371943862296683</v>
      </c>
      <c r="E141">
        <f t="shared" si="5"/>
        <v>37.985115522986916</v>
      </c>
      <c r="G141">
        <f t="shared" si="6"/>
        <v>-0.12</v>
      </c>
      <c r="H141">
        <f>G141*'Freq res'!$C$11/2</f>
        <v>-0.12</v>
      </c>
      <c r="I141">
        <f>G141*'Freq res'!$E$11/2</f>
        <v>-0.04724409448818897</v>
      </c>
      <c r="J141">
        <f>$G$18+$G$7/$J$18*(-($A$18^2*'Phi(z,A)'!H130)+1)</f>
        <v>3.5137044440666783</v>
      </c>
      <c r="K141">
        <f t="shared" si="7"/>
        <v>33.572404808449726</v>
      </c>
    </row>
    <row r="142" spans="1:11" ht="12.75">
      <c r="A142">
        <v>0.121</v>
      </c>
      <c r="B142">
        <f>A142*'Freq res'!$C$11/2</f>
        <v>0.121</v>
      </c>
      <c r="C142">
        <f>A142*'Freq res'!$E$11/2</f>
        <v>0.04763779527559055</v>
      </c>
      <c r="D142">
        <f>$G$18+$G$7/$J$18*($A$18^2*'Phi(z,A)'!H131+1)</f>
        <v>3.6376975310352164</v>
      </c>
      <c r="E142">
        <f t="shared" si="5"/>
        <v>38.00423234541211</v>
      </c>
      <c r="G142">
        <f t="shared" si="6"/>
        <v>-0.121</v>
      </c>
      <c r="H142">
        <f>G142*'Freq res'!$C$11/2</f>
        <v>-0.121</v>
      </c>
      <c r="I142">
        <f>G142*'Freq res'!$E$11/2</f>
        <v>-0.04763779527559055</v>
      </c>
      <c r="J142">
        <f>$G$18+$G$7/$J$18*(-($A$18^2*'Phi(z,A)'!H131)+1)</f>
        <v>3.51320129926113</v>
      </c>
      <c r="K142">
        <f t="shared" si="7"/>
        <v>33.555517276153935</v>
      </c>
    </row>
    <row r="143" spans="1:11" ht="12.75">
      <c r="A143">
        <v>0.122</v>
      </c>
      <c r="B143">
        <f>A143*'Freq res'!$C$11/2</f>
        <v>0.122</v>
      </c>
      <c r="C143">
        <f>A143*'Freq res'!$E$11/2</f>
        <v>0.04803149606299212</v>
      </c>
      <c r="D143">
        <f>$G$18+$G$7/$J$18*($A$18^2*'Phi(z,A)'!H132+1)</f>
        <v>3.638200500279537</v>
      </c>
      <c r="E143">
        <f t="shared" si="5"/>
        <v>38.0233521133604</v>
      </c>
      <c r="G143">
        <f t="shared" si="6"/>
        <v>-0.122</v>
      </c>
      <c r="H143">
        <f>G143*'Freq res'!$C$11/2</f>
        <v>-0.122</v>
      </c>
      <c r="I143">
        <f>G143*'Freq res'!$E$11/2</f>
        <v>-0.04803149606299212</v>
      </c>
      <c r="J143">
        <f>$G$18+$G$7/$J$18*(-($A$18^2*'Phi(z,A)'!H132)+1)</f>
        <v>3.5126983300168098</v>
      </c>
      <c r="K143">
        <f t="shared" si="7"/>
        <v>33.538644126680104</v>
      </c>
    </row>
    <row r="144" spans="1:11" ht="12.75">
      <c r="A144">
        <v>0.123</v>
      </c>
      <c r="B144">
        <f>A144*'Freq res'!$C$11/2</f>
        <v>0.123</v>
      </c>
      <c r="C144">
        <f>A144*'Freq res'!$E$11/2</f>
        <v>0.0484251968503937</v>
      </c>
      <c r="D144">
        <f>$G$18+$G$7/$J$18*($A$18^2*'Phi(z,A)'!H133+1)</f>
        <v>3.638703292567086</v>
      </c>
      <c r="E144">
        <f t="shared" si="5"/>
        <v>38.04247476850869</v>
      </c>
      <c r="G144">
        <f t="shared" si="6"/>
        <v>-0.123</v>
      </c>
      <c r="H144">
        <f>G144*'Freq res'!$C$11/2</f>
        <v>-0.123</v>
      </c>
      <c r="I144">
        <f>G144*'Freq res'!$E$11/2</f>
        <v>-0.0484251968503937</v>
      </c>
      <c r="J144">
        <f>$G$18+$G$7/$J$18*(-($A$18^2*'Phi(z,A)'!H133)+1)</f>
        <v>3.5121955377292604</v>
      </c>
      <c r="K144">
        <f t="shared" si="7"/>
        <v>33.52178539365397</v>
      </c>
    </row>
    <row r="145" spans="1:11" ht="12.75">
      <c r="A145">
        <v>0.124</v>
      </c>
      <c r="B145">
        <f>A145*'Freq res'!$C$11/2</f>
        <v>0.124</v>
      </c>
      <c r="C145">
        <f>A145*'Freq res'!$E$11/2</f>
        <v>0.04881889763779527</v>
      </c>
      <c r="D145">
        <f>$G$18+$G$7/$J$18*($A$18^2*'Phi(z,A)'!H134+1)</f>
        <v>3.6392059065035247</v>
      </c>
      <c r="E145">
        <f t="shared" si="5"/>
        <v>38.06160025246872</v>
      </c>
      <c r="G145">
        <f t="shared" si="6"/>
        <v>-0.124</v>
      </c>
      <c r="H145">
        <f>G145*'Freq res'!$C$11/2</f>
        <v>-0.124</v>
      </c>
      <c r="I145">
        <f>G145*'Freq res'!$E$11/2</f>
        <v>-0.04881889763779527</v>
      </c>
      <c r="J145">
        <f>$G$18+$G$7/$J$18*(-($A$18^2*'Phi(z,A)'!H134)+1)</f>
        <v>3.511692923792822</v>
      </c>
      <c r="K145">
        <f t="shared" si="7"/>
        <v>33.50494111058113</v>
      </c>
    </row>
    <row r="146" spans="1:11" ht="12.75">
      <c r="A146">
        <v>0.125</v>
      </c>
      <c r="B146">
        <f>A146*'Freq res'!$C$11/2</f>
        <v>0.125</v>
      </c>
      <c r="C146">
        <f>A146*'Freq res'!$E$11/2</f>
        <v>0.049212598425196846</v>
      </c>
      <c r="D146">
        <f>$G$18+$G$7/$J$18*($A$18^2*'Phi(z,A)'!H135+1)</f>
        <v>3.639708340695725</v>
      </c>
      <c r="E146">
        <f t="shared" si="5"/>
        <v>38.08072850678753</v>
      </c>
      <c r="G146">
        <f t="shared" si="6"/>
        <v>-0.125</v>
      </c>
      <c r="H146">
        <f>G146*'Freq res'!$C$11/2</f>
        <v>-0.125</v>
      </c>
      <c r="I146">
        <f>G146*'Freq res'!$E$11/2</f>
        <v>-0.049212598425196846</v>
      </c>
      <c r="J146">
        <f>$G$18+$G$7/$J$18*(-($A$18^2*'Phi(z,A)'!H135)+1)</f>
        <v>3.5111904896006214</v>
      </c>
      <c r="K146">
        <f t="shared" si="7"/>
        <v>33.488111310846975</v>
      </c>
    </row>
    <row r="147" spans="1:11" ht="12.75">
      <c r="A147">
        <v>0.126</v>
      </c>
      <c r="B147">
        <f>A147*'Freq res'!$C$11/2</f>
        <v>0.126</v>
      </c>
      <c r="C147">
        <f>A147*'Freq res'!$E$11/2</f>
        <v>0.049606299212598425</v>
      </c>
      <c r="D147">
        <f>$G$18+$G$7/$J$18*($A$18^2*'Phi(z,A)'!H136+1)</f>
        <v>3.6402105937517812</v>
      </c>
      <c r="E147">
        <f t="shared" si="5"/>
        <v>38.099859472947855</v>
      </c>
      <c r="G147">
        <f t="shared" si="6"/>
        <v>-0.126</v>
      </c>
      <c r="H147">
        <f>G147*'Freq res'!$C$11/2</f>
        <v>-0.126</v>
      </c>
      <c r="I147">
        <f>G147*'Freq res'!$E$11/2</f>
        <v>-0.049606299212598425</v>
      </c>
      <c r="J147">
        <f>$G$18+$G$7/$J$18*(-($A$18^2*'Phi(z,A)'!H136)+1)</f>
        <v>3.5106882365445653</v>
      </c>
      <c r="K147">
        <f t="shared" si="7"/>
        <v>33.47129602771671</v>
      </c>
    </row>
    <row r="148" spans="1:11" ht="12.75">
      <c r="A148">
        <v>0.127</v>
      </c>
      <c r="B148">
        <f>A148*'Freq res'!$C$11/2</f>
        <v>0.127</v>
      </c>
      <c r="C148">
        <f>A148*'Freq res'!$E$11/2</f>
        <v>0.049999999999999996</v>
      </c>
      <c r="D148">
        <f>$G$18+$G$7/$J$18*($A$18^2*'Phi(z,A)'!H137+1)</f>
        <v>3.6407126642810193</v>
      </c>
      <c r="E148">
        <f t="shared" si="5"/>
        <v>38.118993092368626</v>
      </c>
      <c r="G148">
        <f t="shared" si="6"/>
        <v>-0.127</v>
      </c>
      <c r="H148">
        <f>G148*'Freq res'!$C$11/2</f>
        <v>-0.127</v>
      </c>
      <c r="I148">
        <f>G148*'Freq res'!$E$11/2</f>
        <v>-0.049999999999999996</v>
      </c>
      <c r="J148">
        <f>$G$18+$G$7/$J$18*(-($A$18^2*'Phi(z,A)'!H137)+1)</f>
        <v>3.5101861660153273</v>
      </c>
      <c r="K148">
        <f t="shared" si="7"/>
        <v>33.45449529433526</v>
      </c>
    </row>
    <row r="149" spans="1:11" ht="12.75">
      <c r="A149">
        <v>0.128</v>
      </c>
      <c r="B149">
        <f>A149*'Freq res'!$C$11/2</f>
        <v>0.128</v>
      </c>
      <c r="C149">
        <f>A149*'Freq res'!$E$11/2</f>
        <v>0.050393700787401574</v>
      </c>
      <c r="D149">
        <f>$G$18+$G$7/$J$18*($A$18^2*'Phi(z,A)'!H138+1)</f>
        <v>3.6412145508940057</v>
      </c>
      <c r="E149">
        <f aca="true" t="shared" si="8" ref="E149:E212">EXP(D149)</f>
        <v>38.13812930640535</v>
      </c>
      <c r="G149">
        <f aca="true" t="shared" si="9" ref="G149:G212">-A149</f>
        <v>-0.128</v>
      </c>
      <c r="H149">
        <f>G149*'Freq res'!$C$11/2</f>
        <v>-0.128</v>
      </c>
      <c r="I149">
        <f>G149*'Freq res'!$E$11/2</f>
        <v>-0.050393700787401574</v>
      </c>
      <c r="J149">
        <f>$G$18+$G$7/$J$18*(-($A$18^2*'Phi(z,A)'!H138)+1)</f>
        <v>3.509684279402341</v>
      </c>
      <c r="K149">
        <f aca="true" t="shared" si="10" ref="K149:K212">EXP(J149)</f>
        <v>33.43770914372731</v>
      </c>
    </row>
    <row r="150" spans="1:11" ht="12.75">
      <c r="A150">
        <v>0.129</v>
      </c>
      <c r="B150">
        <f>A150*'Freq res'!$C$11/2</f>
        <v>0.129</v>
      </c>
      <c r="C150">
        <f>A150*'Freq res'!$E$11/2</f>
        <v>0.050787401574803145</v>
      </c>
      <c r="D150">
        <f>$G$18+$G$7/$J$18*($A$18^2*'Phi(z,A)'!H139+1)</f>
        <v>3.6417162522025572</v>
      </c>
      <c r="E150">
        <f t="shared" si="8"/>
        <v>38.15726805635058</v>
      </c>
      <c r="G150">
        <f t="shared" si="9"/>
        <v>-0.129</v>
      </c>
      <c r="H150">
        <f>G150*'Freq res'!$C$11/2</f>
        <v>-0.129</v>
      </c>
      <c r="I150">
        <f>G150*'Freq res'!$E$11/2</f>
        <v>-0.050787401574803145</v>
      </c>
      <c r="J150">
        <f>$G$18+$G$7/$J$18*(-($A$18^2*'Phi(z,A)'!H139)+1)</f>
        <v>3.5091825780937893</v>
      </c>
      <c r="K150">
        <f t="shared" si="10"/>
        <v>33.42093760879723</v>
      </c>
    </row>
    <row r="151" spans="1:11" ht="12.75">
      <c r="A151">
        <v>0.13</v>
      </c>
      <c r="B151">
        <f>A151*'Freq res'!$C$11/2</f>
        <v>0.13</v>
      </c>
      <c r="C151">
        <f>A151*'Freq res'!$E$11/2</f>
        <v>0.051181102362204724</v>
      </c>
      <c r="D151">
        <f>$G$18+$G$7/$J$18*($A$18^2*'Phi(z,A)'!H140+1)</f>
        <v>3.642217766819749</v>
      </c>
      <c r="E151">
        <f t="shared" si="8"/>
        <v>38.17640928343434</v>
      </c>
      <c r="G151">
        <f t="shared" si="9"/>
        <v>-0.13</v>
      </c>
      <c r="H151">
        <f>G151*'Freq res'!$C$11/2</f>
        <v>-0.13</v>
      </c>
      <c r="I151">
        <f>G151*'Freq res'!$E$11/2</f>
        <v>-0.051181102362204724</v>
      </c>
      <c r="J151">
        <f>$G$18+$G$7/$J$18*(-($A$18^2*'Phi(z,A)'!H140)+1)</f>
        <v>3.5086810634765975</v>
      </c>
      <c r="K151">
        <f t="shared" si="10"/>
        <v>33.40418072232914</v>
      </c>
    </row>
    <row r="152" spans="1:11" ht="12.75">
      <c r="A152">
        <v>0.131</v>
      </c>
      <c r="B152">
        <f>A152*'Freq res'!$C$11/2</f>
        <v>0.131</v>
      </c>
      <c r="C152">
        <f>A152*'Freq res'!$E$11/2</f>
        <v>0.051574803149606295</v>
      </c>
      <c r="D152">
        <f>$G$18+$G$7/$J$18*($A$18^2*'Phi(z,A)'!H141+1)</f>
        <v>3.6427190933599265</v>
      </c>
      <c r="E152">
        <f t="shared" si="8"/>
        <v>38.19555292882461</v>
      </c>
      <c r="G152">
        <f t="shared" si="9"/>
        <v>-0.131</v>
      </c>
      <c r="H152">
        <f>G152*'Freq res'!$C$11/2</f>
        <v>-0.131</v>
      </c>
      <c r="I152">
        <f>G152*'Freq res'!$E$11/2</f>
        <v>-0.051574803149606295</v>
      </c>
      <c r="J152">
        <f>$G$18+$G$7/$J$18*(-($A$18^2*'Phi(z,A)'!H141)+1)</f>
        <v>3.50817973693642</v>
      </c>
      <c r="K152">
        <f t="shared" si="10"/>
        <v>33.38743851698674</v>
      </c>
    </row>
    <row r="153" spans="1:11" ht="12.75">
      <c r="A153">
        <v>0.132</v>
      </c>
      <c r="B153">
        <f>A153*'Freq res'!$C$11/2</f>
        <v>0.132</v>
      </c>
      <c r="C153">
        <f>A153*'Freq res'!$E$11/2</f>
        <v>0.05196850393700787</v>
      </c>
      <c r="D153">
        <f>$G$18+$G$7/$J$18*($A$18^2*'Phi(z,A)'!H142+1)</f>
        <v>3.6432202304387107</v>
      </c>
      <c r="E153">
        <f t="shared" si="8"/>
        <v>38.21469893362767</v>
      </c>
      <c r="G153">
        <f t="shared" si="9"/>
        <v>-0.132</v>
      </c>
      <c r="H153">
        <f>G153*'Freq res'!$C$11/2</f>
        <v>-0.132</v>
      </c>
      <c r="I153">
        <f>G153*'Freq res'!$E$11/2</f>
        <v>-0.05196850393700787</v>
      </c>
      <c r="J153">
        <f>$G$18+$G$7/$J$18*(-($A$18^2*'Phi(z,A)'!H142)+1)</f>
        <v>3.507678599857636</v>
      </c>
      <c r="K153">
        <f t="shared" si="10"/>
        <v>33.37071102531348</v>
      </c>
    </row>
    <row r="154" spans="1:11" ht="12.75">
      <c r="A154">
        <v>0.133</v>
      </c>
      <c r="B154">
        <f>A154*'Freq res'!$C$11/2</f>
        <v>0.133</v>
      </c>
      <c r="C154">
        <f>A154*'Freq res'!$E$11/2</f>
        <v>0.052362204724409445</v>
      </c>
      <c r="D154">
        <f>$G$18+$G$7/$J$18*($A$18^2*'Phi(z,A)'!H143+1)</f>
        <v>3.6437211766730115</v>
      </c>
      <c r="E154">
        <f t="shared" si="8"/>
        <v>38.23384723888869</v>
      </c>
      <c r="G154">
        <f t="shared" si="9"/>
        <v>-0.133</v>
      </c>
      <c r="H154">
        <f>G154*'Freq res'!$C$11/2</f>
        <v>-0.133</v>
      </c>
      <c r="I154">
        <f>G154*'Freq res'!$E$11/2</f>
        <v>-0.052362204724409445</v>
      </c>
      <c r="J154">
        <f>$G$18+$G$7/$J$18*(-($A$18^2*'Phi(z,A)'!H143)+1)</f>
        <v>3.507177653623335</v>
      </c>
      <c r="K154">
        <f t="shared" si="10"/>
        <v>33.353998279732394</v>
      </c>
    </row>
    <row r="155" spans="1:11" ht="12.75">
      <c r="A155">
        <v>0.134</v>
      </c>
      <c r="B155">
        <f>A155*'Freq res'!$C$11/2</f>
        <v>0.134</v>
      </c>
      <c r="C155">
        <f>A155*'Freq res'!$E$11/2</f>
        <v>0.05275590551181102</v>
      </c>
      <c r="D155">
        <f>$G$18+$G$7/$J$18*($A$18^2*'Phi(z,A)'!H144+1)</f>
        <v>3.6442219306810344</v>
      </c>
      <c r="E155">
        <f t="shared" si="8"/>
        <v>38.25299778559203</v>
      </c>
      <c r="G155">
        <f t="shared" si="9"/>
        <v>-0.134</v>
      </c>
      <c r="H155">
        <f>G155*'Freq res'!$C$11/2</f>
        <v>-0.134</v>
      </c>
      <c r="I155">
        <f>G155*'Freq res'!$E$11/2</f>
        <v>-0.05275590551181102</v>
      </c>
      <c r="J155">
        <f>$G$18+$G$7/$J$18*(-($A$18^2*'Phi(z,A)'!H144)+1)</f>
        <v>3.506676899615312</v>
      </c>
      <c r="K155">
        <f t="shared" si="10"/>
        <v>33.33730031254615</v>
      </c>
    </row>
    <row r="156" spans="1:11" ht="12.75">
      <c r="A156">
        <v>0.135</v>
      </c>
      <c r="B156">
        <f>A156*'Freq res'!$C$11/2</f>
        <v>0.135</v>
      </c>
      <c r="C156">
        <f>A156*'Freq res'!$E$11/2</f>
        <v>0.053149606299212594</v>
      </c>
      <c r="D156">
        <f>$G$18+$G$7/$J$18*($A$18^2*'Phi(z,A)'!H145+1)</f>
        <v>3.6447224910822897</v>
      </c>
      <c r="E156">
        <f t="shared" si="8"/>
        <v>38.272150514661774</v>
      </c>
      <c r="G156">
        <f t="shared" si="9"/>
        <v>-0.135</v>
      </c>
      <c r="H156">
        <f>G156*'Freq res'!$C$11/2</f>
        <v>-0.135</v>
      </c>
      <c r="I156">
        <f>G156*'Freq res'!$E$11/2</f>
        <v>-0.053149606299212594</v>
      </c>
      <c r="J156">
        <f>$G$18+$G$7/$J$18*(-($A$18^2*'Phi(z,A)'!H145)+1)</f>
        <v>3.506176339214057</v>
      </c>
      <c r="K156">
        <f t="shared" si="10"/>
        <v>33.32061715593706</v>
      </c>
    </row>
    <row r="157" spans="1:11" ht="12.75">
      <c r="A157">
        <v>0.136</v>
      </c>
      <c r="B157">
        <f>A157*'Freq res'!$C$11/2</f>
        <v>0.136</v>
      </c>
      <c r="C157">
        <f>A157*'Freq res'!$E$11/2</f>
        <v>0.05354330708661417</v>
      </c>
      <c r="D157">
        <f>$G$18+$G$7/$J$18*($A$18^2*'Phi(z,A)'!H146+1)</f>
        <v>3.645222856497605</v>
      </c>
      <c r="E157">
        <f t="shared" si="8"/>
        <v>38.29130536696221</v>
      </c>
      <c r="G157">
        <f t="shared" si="9"/>
        <v>-0.136</v>
      </c>
      <c r="H157">
        <f>G157*'Freq res'!$C$11/2</f>
        <v>-0.136</v>
      </c>
      <c r="I157">
        <f>G157*'Freq res'!$E$11/2</f>
        <v>-0.05354330708661417</v>
      </c>
      <c r="J157">
        <f>$G$18+$G$7/$J$18*(-($A$18^2*'Phi(z,A)'!H146)+1)</f>
        <v>3.5056759737987417</v>
      </c>
      <c r="K157">
        <f t="shared" si="10"/>
        <v>33.303948841966964</v>
      </c>
    </row>
    <row r="158" spans="1:11" ht="12.75">
      <c r="A158">
        <v>0.137</v>
      </c>
      <c r="B158">
        <f>A158*'Freq res'!$C$11/2</f>
        <v>0.137</v>
      </c>
      <c r="C158">
        <f>A158*'Freq res'!$E$11/2</f>
        <v>0.05393700787401575</v>
      </c>
      <c r="D158">
        <f>$G$18+$G$7/$J$18*($A$18^2*'Phi(z,A)'!H147+1)</f>
        <v>3.6457230255491284</v>
      </c>
      <c r="E158">
        <f t="shared" si="8"/>
        <v>38.31046228329817</v>
      </c>
      <c r="G158">
        <f t="shared" si="9"/>
        <v>-0.137</v>
      </c>
      <c r="H158">
        <f>G158*'Freq res'!$C$11/2</f>
        <v>-0.137</v>
      </c>
      <c r="I158">
        <f>G158*'Freq res'!$E$11/2</f>
        <v>-0.05393700787401575</v>
      </c>
      <c r="J158">
        <f>$G$18+$G$7/$J$18*(-($A$18^2*'Phi(z,A)'!H147)+1)</f>
        <v>3.505175804747218</v>
      </c>
      <c r="K158">
        <f t="shared" si="10"/>
        <v>33.28729540257736</v>
      </c>
    </row>
    <row r="159" spans="1:11" ht="12.75">
      <c r="A159">
        <v>0.138</v>
      </c>
      <c r="B159">
        <f>A159*'Freq res'!$C$11/2</f>
        <v>0.138</v>
      </c>
      <c r="C159">
        <f>A159*'Freq res'!$E$11/2</f>
        <v>0.05433070866141732</v>
      </c>
      <c r="D159">
        <f>$G$18+$G$7/$J$18*($A$18^2*'Phi(z,A)'!H148+1)</f>
        <v>3.6462229968603443</v>
      </c>
      <c r="E159">
        <f t="shared" si="8"/>
        <v>38.329621204415595</v>
      </c>
      <c r="G159">
        <f t="shared" si="9"/>
        <v>-0.138</v>
      </c>
      <c r="H159">
        <f>G159*'Freq res'!$C$11/2</f>
        <v>-0.138</v>
      </c>
      <c r="I159">
        <f>G159*'Freq res'!$E$11/2</f>
        <v>-0.05433070866141732</v>
      </c>
      <c r="J159">
        <f>$G$18+$G$7/$J$18*(-($A$18^2*'Phi(z,A)'!H148)+1)</f>
        <v>3.504675833436002</v>
      </c>
      <c r="K159">
        <f t="shared" si="10"/>
        <v>33.270656869589274</v>
      </c>
    </row>
    <row r="160" spans="1:11" ht="12.75">
      <c r="A160">
        <v>0.139</v>
      </c>
      <c r="B160">
        <f>A160*'Freq res'!$C$11/2</f>
        <v>0.139</v>
      </c>
      <c r="C160">
        <f>A160*'Freq res'!$E$11/2</f>
        <v>0.0547244094488189</v>
      </c>
      <c r="D160">
        <f>$G$18+$G$7/$J$18*($A$18^2*'Phi(z,A)'!H149+1)</f>
        <v>3.6467227690560775</v>
      </c>
      <c r="E160">
        <f t="shared" si="8"/>
        <v>38.348782071001914</v>
      </c>
      <c r="G160">
        <f t="shared" si="9"/>
        <v>-0.139</v>
      </c>
      <c r="H160">
        <f>G160*'Freq res'!$C$11/2</f>
        <v>-0.139</v>
      </c>
      <c r="I160">
        <f>G160*'Freq res'!$E$11/2</f>
        <v>-0.0547244094488189</v>
      </c>
      <c r="J160">
        <f>$G$18+$G$7/$J$18*(-($A$18^2*'Phi(z,A)'!H149)+1)</f>
        <v>3.504176061240269</v>
      </c>
      <c r="K160">
        <f t="shared" si="10"/>
        <v>33.25403327470334</v>
      </c>
    </row>
    <row r="161" spans="1:11" ht="12.75">
      <c r="A161">
        <v>0.14</v>
      </c>
      <c r="B161">
        <f>A161*'Freq res'!$C$11/2</f>
        <v>0.14</v>
      </c>
      <c r="C161">
        <f>A161*'Freq res'!$E$11/2</f>
        <v>0.05511811023622047</v>
      </c>
      <c r="D161">
        <f>$G$18+$G$7/$J$18*($A$18^2*'Phi(z,A)'!H150+1)</f>
        <v>3.6472223407625055</v>
      </c>
      <c r="E161">
        <f t="shared" si="8"/>
        <v>38.36794482368654</v>
      </c>
      <c r="G161">
        <f t="shared" si="9"/>
        <v>-0.14</v>
      </c>
      <c r="H161">
        <f>G161*'Freq res'!$C$11/2</f>
        <v>-0.14</v>
      </c>
      <c r="I161">
        <f>G161*'Freq res'!$E$11/2</f>
        <v>-0.05511811023622047</v>
      </c>
      <c r="J161">
        <f>$G$18+$G$7/$J$18*(-($A$18^2*'Phi(z,A)'!H150)+1)</f>
        <v>3.503676489533841</v>
      </c>
      <c r="K161">
        <f t="shared" si="10"/>
        <v>33.23742464949972</v>
      </c>
    </row>
    <row r="162" spans="1:11" ht="12.75">
      <c r="A162">
        <v>0.141</v>
      </c>
      <c r="B162">
        <f>A162*'Freq res'!$C$11/2</f>
        <v>0.141</v>
      </c>
      <c r="C162">
        <f>A162*'Freq res'!$E$11/2</f>
        <v>0.055511811023622036</v>
      </c>
      <c r="D162">
        <f>$G$18+$G$7/$J$18*($A$18^2*'Phi(z,A)'!H151+1)</f>
        <v>3.647721710607166</v>
      </c>
      <c r="E162">
        <f t="shared" si="8"/>
        <v>38.38710940304135</v>
      </c>
      <c r="G162">
        <f t="shared" si="9"/>
        <v>-0.141</v>
      </c>
      <c r="H162">
        <f>G162*'Freq res'!$C$11/2</f>
        <v>-0.141</v>
      </c>
      <c r="I162">
        <f>G162*'Freq res'!$E$11/2</f>
        <v>-0.055511811023622036</v>
      </c>
      <c r="J162">
        <f>$G$18+$G$7/$J$18*(-($A$18^2*'Phi(z,A)'!H151)+1)</f>
        <v>3.5031771196891803</v>
      </c>
      <c r="K162">
        <f t="shared" si="10"/>
        <v>33.220831025438144</v>
      </c>
    </row>
    <row r="163" spans="1:11" ht="12.75">
      <c r="A163">
        <v>0.142</v>
      </c>
      <c r="B163">
        <f>A163*'Freq res'!$C$11/2</f>
        <v>0.142</v>
      </c>
      <c r="C163">
        <f>A163*'Freq res'!$E$11/2</f>
        <v>0.055905511811023614</v>
      </c>
      <c r="D163">
        <f>$G$18+$G$7/$J$18*($A$18^2*'Phi(z,A)'!H152+1)</f>
        <v>3.648220877218967</v>
      </c>
      <c r="E163">
        <f t="shared" si="8"/>
        <v>38.406275749581056</v>
      </c>
      <c r="G163">
        <f t="shared" si="9"/>
        <v>-0.142</v>
      </c>
      <c r="H163">
        <f>G163*'Freq res'!$C$11/2</f>
        <v>-0.142</v>
      </c>
      <c r="I163">
        <f>G163*'Freq res'!$E$11/2</f>
        <v>-0.055905511811023614</v>
      </c>
      <c r="J163">
        <f>$G$18+$G$7/$J$18*(-($A$18^2*'Phi(z,A)'!H152)+1)</f>
        <v>3.5026779530773795</v>
      </c>
      <c r="K163">
        <f t="shared" si="10"/>
        <v>33.204252433857896</v>
      </c>
    </row>
    <row r="164" spans="1:11" ht="12.75">
      <c r="A164">
        <v>0.143</v>
      </c>
      <c r="B164">
        <f>A164*'Freq res'!$C$11/2</f>
        <v>0.143</v>
      </c>
      <c r="C164">
        <f>A164*'Freq res'!$E$11/2</f>
        <v>0.056299212598425186</v>
      </c>
      <c r="D164">
        <f>$G$18+$G$7/$J$18*($A$18^2*'Phi(z,A)'!H153+1)</f>
        <v>3.6487198392281948</v>
      </c>
      <c r="E164">
        <f t="shared" si="8"/>
        <v>38.425443803763756</v>
      </c>
      <c r="G164">
        <f t="shared" si="9"/>
        <v>-0.143</v>
      </c>
      <c r="H164">
        <f>G164*'Freq res'!$C$11/2</f>
        <v>-0.143</v>
      </c>
      <c r="I164">
        <f>G164*'Freq res'!$E$11/2</f>
        <v>-0.056299212598425186</v>
      </c>
      <c r="J164">
        <f>$G$18+$G$7/$J$18*(-($A$18^2*'Phi(z,A)'!H153)+1)</f>
        <v>3.502178991068152</v>
      </c>
      <c r="K164">
        <f t="shared" si="10"/>
        <v>33.187688905977815</v>
      </c>
    </row>
    <row r="165" spans="1:11" ht="12.75">
      <c r="A165">
        <v>0.144</v>
      </c>
      <c r="B165">
        <f>A165*'Freq res'!$C$11/2</f>
        <v>0.144</v>
      </c>
      <c r="C165">
        <f>A165*'Freq res'!$E$11/2</f>
        <v>0.056692913385826764</v>
      </c>
      <c r="D165">
        <f>$G$18+$G$7/$J$18*($A$18^2*'Phi(z,A)'!H154+1)</f>
        <v>3.649218595266524</v>
      </c>
      <c r="E165">
        <f t="shared" si="8"/>
        <v>38.44461350599135</v>
      </c>
      <c r="G165">
        <f t="shared" si="9"/>
        <v>-0.144</v>
      </c>
      <c r="H165">
        <f>G165*'Freq res'!$C$11/2</f>
        <v>-0.144</v>
      </c>
      <c r="I165">
        <f>G165*'Freq res'!$E$11/2</f>
        <v>-0.056692913385826764</v>
      </c>
      <c r="J165">
        <f>$G$18+$G$7/$J$18*(-($A$18^2*'Phi(z,A)'!H154)+1)</f>
        <v>3.5016802350298226</v>
      </c>
      <c r="K165">
        <f t="shared" si="10"/>
        <v>33.171140472896276</v>
      </c>
    </row>
    <row r="166" spans="1:11" ht="12.75">
      <c r="A166">
        <v>0.145</v>
      </c>
      <c r="B166">
        <f>A166*'Freq res'!$C$11/2</f>
        <v>0.145</v>
      </c>
      <c r="C166">
        <f>A166*'Freq res'!$E$11/2</f>
        <v>0.057086614173228335</v>
      </c>
      <c r="D166">
        <f>$G$18+$G$7/$J$18*($A$18^2*'Phi(z,A)'!H155+1)</f>
        <v>3.6497171439670275</v>
      </c>
      <c r="E166">
        <f t="shared" si="8"/>
        <v>38.46378479661005</v>
      </c>
      <c r="G166">
        <f t="shared" si="9"/>
        <v>-0.145</v>
      </c>
      <c r="H166">
        <f>G166*'Freq res'!$C$11/2</f>
        <v>-0.145</v>
      </c>
      <c r="I166">
        <f>G166*'Freq res'!$E$11/2</f>
        <v>-0.057086614173228335</v>
      </c>
      <c r="J166">
        <f>$G$18+$G$7/$J$18*(-($A$18^2*'Phi(z,A)'!H155)+1)</f>
        <v>3.501181686329319</v>
      </c>
      <c r="K166">
        <f t="shared" si="10"/>
        <v>33.15460716559117</v>
      </c>
    </row>
    <row r="167" spans="1:11" ht="12.75">
      <c r="A167">
        <v>0.146</v>
      </c>
      <c r="B167">
        <f>A167*'Freq res'!$C$11/2</f>
        <v>0.146</v>
      </c>
      <c r="C167">
        <f>A167*'Freq res'!$E$11/2</f>
        <v>0.057480314960629914</v>
      </c>
      <c r="D167">
        <f>$G$18+$G$7/$J$18*($A$18^2*'Phi(z,A)'!H156+1)</f>
        <v>3.6502154839641827</v>
      </c>
      <c r="E167">
        <f t="shared" si="8"/>
        <v>38.48295761591074</v>
      </c>
      <c r="G167">
        <f t="shared" si="9"/>
        <v>-0.146</v>
      </c>
      <c r="H167">
        <f>G167*'Freq res'!$C$11/2</f>
        <v>-0.146</v>
      </c>
      <c r="I167">
        <f>G167*'Freq res'!$E$11/2</f>
        <v>-0.057480314960629914</v>
      </c>
      <c r="J167">
        <f>$G$18+$G$7/$J$18*(-($A$18^2*'Phi(z,A)'!H156)+1)</f>
        <v>3.5006833463321634</v>
      </c>
      <c r="K167">
        <f t="shared" si="10"/>
        <v>33.138089014920006</v>
      </c>
    </row>
    <row r="168" spans="1:11" ht="12.75">
      <c r="A168">
        <v>0.147</v>
      </c>
      <c r="B168">
        <f>A168*'Freq res'!$C$11/2</f>
        <v>0.147</v>
      </c>
      <c r="C168">
        <f>A168*'Freq res'!$E$11/2</f>
        <v>0.057874015748031485</v>
      </c>
      <c r="D168">
        <f>$G$18+$G$7/$J$18*($A$18^2*'Phi(z,A)'!H157+1)</f>
        <v>3.6507136138938847</v>
      </c>
      <c r="E168">
        <f t="shared" si="8"/>
        <v>38.50213190412962</v>
      </c>
      <c r="G168">
        <f t="shared" si="9"/>
        <v>-0.147</v>
      </c>
      <c r="H168">
        <f>G168*'Freq res'!$C$11/2</f>
        <v>-0.147</v>
      </c>
      <c r="I168">
        <f>G168*'Freq res'!$E$11/2</f>
        <v>-0.057874015748031485</v>
      </c>
      <c r="J168">
        <f>$G$18+$G$7/$J$18*(-($A$18^2*'Phi(z,A)'!H157)+1)</f>
        <v>3.500185216402462</v>
      </c>
      <c r="K168">
        <f t="shared" si="10"/>
        <v>33.12158605161978</v>
      </c>
    </row>
    <row r="169" spans="1:11" ht="12.75">
      <c r="A169">
        <v>0.148</v>
      </c>
      <c r="B169">
        <f>A169*'Freq res'!$C$11/2</f>
        <v>0.148</v>
      </c>
      <c r="C169">
        <f>A169*'Freq res'!$E$11/2</f>
        <v>0.05826771653543306</v>
      </c>
      <c r="D169">
        <f>$G$18+$G$7/$J$18*($A$18^2*'Phi(z,A)'!H158+1)</f>
        <v>3.651211532393451</v>
      </c>
      <c r="E169">
        <f t="shared" si="8"/>
        <v>38.52130760144848</v>
      </c>
      <c r="G169">
        <f t="shared" si="9"/>
        <v>-0.148</v>
      </c>
      <c r="H169">
        <f>G169*'Freq res'!$C$11/2</f>
        <v>-0.148</v>
      </c>
      <c r="I169">
        <f>G169*'Freq res'!$E$11/2</f>
        <v>-0.05826771653543306</v>
      </c>
      <c r="J169">
        <f>$G$18+$G$7/$J$18*(-($A$18^2*'Phi(z,A)'!H158)+1)</f>
        <v>3.4996872979028955</v>
      </c>
      <c r="K169">
        <f t="shared" si="10"/>
        <v>33.10509830630704</v>
      </c>
    </row>
    <row r="170" spans="1:11" ht="12.75">
      <c r="A170">
        <v>0.149</v>
      </c>
      <c r="B170">
        <f>A170*'Freq res'!$C$11/2</f>
        <v>0.149</v>
      </c>
      <c r="C170">
        <f>A170*'Freq res'!$E$11/2</f>
        <v>0.05866141732283464</v>
      </c>
      <c r="D170">
        <f>$G$18+$G$7/$J$18*($A$18^2*'Phi(z,A)'!H159+1)</f>
        <v>3.6517092381016343</v>
      </c>
      <c r="E170">
        <f t="shared" si="8"/>
        <v>38.5404846479953</v>
      </c>
      <c r="G170">
        <f t="shared" si="9"/>
        <v>-0.149</v>
      </c>
      <c r="H170">
        <f>G170*'Freq res'!$C$11/2</f>
        <v>-0.149</v>
      </c>
      <c r="I170">
        <f>G170*'Freq res'!$E$11/2</f>
        <v>-0.05866141732283464</v>
      </c>
      <c r="J170">
        <f>$G$18+$G$7/$J$18*(-($A$18^2*'Phi(z,A)'!H159)+1)</f>
        <v>3.4991895921947123</v>
      </c>
      <c r="K170">
        <f t="shared" si="10"/>
        <v>33.08862580947791</v>
      </c>
    </row>
    <row r="171" spans="1:11" ht="12.75">
      <c r="A171">
        <v>0.15</v>
      </c>
      <c r="B171">
        <f>A171*'Freq res'!$C$11/2</f>
        <v>0.15</v>
      </c>
      <c r="C171">
        <f>A171*'Freq res'!$E$11/2</f>
        <v>0.05905511811023621</v>
      </c>
      <c r="D171">
        <f>$G$18+$G$7/$J$18*($A$18^2*'Phi(z,A)'!H160+1)</f>
        <v>3.6522067296586282</v>
      </c>
      <c r="E171">
        <f t="shared" si="8"/>
        <v>38.55966298384467</v>
      </c>
      <c r="G171">
        <f t="shared" si="9"/>
        <v>-0.15</v>
      </c>
      <c r="H171">
        <f>G171*'Freq res'!$C$11/2</f>
        <v>-0.15</v>
      </c>
      <c r="I171">
        <f>G171*'Freq res'!$E$11/2</f>
        <v>-0.05905511811023621</v>
      </c>
      <c r="J171">
        <f>$G$18+$G$7/$J$18*(-($A$18^2*'Phi(z,A)'!H160)+1)</f>
        <v>3.4986921006377183</v>
      </c>
      <c r="K171">
        <f t="shared" si="10"/>
        <v>33.07216859150809</v>
      </c>
    </row>
    <row r="172" spans="1:11" ht="12.75">
      <c r="A172">
        <v>0.151</v>
      </c>
      <c r="B172">
        <f>A172*'Freq res'!$C$11/2</f>
        <v>0.151</v>
      </c>
      <c r="C172">
        <f>A172*'Freq res'!$E$11/2</f>
        <v>0.05944881889763779</v>
      </c>
      <c r="D172">
        <f>$G$18+$G$7/$J$18*($A$18^2*'Phi(z,A)'!H161+1)</f>
        <v>3.65270400570608</v>
      </c>
      <c r="E172">
        <f t="shared" si="8"/>
        <v>38.57884254901829</v>
      </c>
      <c r="G172">
        <f t="shared" si="9"/>
        <v>-0.151</v>
      </c>
      <c r="H172">
        <f>G172*'Freq res'!$C$11/2</f>
        <v>-0.151</v>
      </c>
      <c r="I172">
        <f>G172*'Freq res'!$E$11/2</f>
        <v>-0.05944881889763779</v>
      </c>
      <c r="J172">
        <f>$G$18+$G$7/$J$18*(-($A$18^2*'Phi(z,A)'!H161)+1)</f>
        <v>3.4981948245902665</v>
      </c>
      <c r="K172">
        <f t="shared" si="10"/>
        <v>33.05572668265278</v>
      </c>
    </row>
    <row r="173" spans="1:11" ht="12.75">
      <c r="A173">
        <v>0.152</v>
      </c>
      <c r="B173">
        <f>A173*'Freq res'!$C$11/2</f>
        <v>0.152</v>
      </c>
      <c r="C173">
        <f>A173*'Freq res'!$E$11/2</f>
        <v>0.05984251968503936</v>
      </c>
      <c r="D173">
        <f>$G$18+$G$7/$J$18*($A$18^2*'Phi(z,A)'!H162+1)</f>
        <v>3.6532010648870954</v>
      </c>
      <c r="E173">
        <f t="shared" si="8"/>
        <v>38.5980232834854</v>
      </c>
      <c r="G173">
        <f t="shared" si="9"/>
        <v>-0.152</v>
      </c>
      <c r="H173">
        <f>G173*'Freq res'!$C$11/2</f>
        <v>-0.152</v>
      </c>
      <c r="I173">
        <f>G173*'Freq res'!$E$11/2</f>
        <v>-0.05984251968503936</v>
      </c>
      <c r="J173">
        <f>$G$18+$G$7/$J$18*(-($A$18^2*'Phi(z,A)'!H162)+1)</f>
        <v>3.497697765409251</v>
      </c>
      <c r="K173">
        <f t="shared" si="10"/>
        <v>33.039300113046856</v>
      </c>
    </row>
    <row r="174" spans="1:11" ht="12.75">
      <c r="A174">
        <v>0.153</v>
      </c>
      <c r="B174">
        <f>A174*'Freq res'!$C$11/2</f>
        <v>0.153</v>
      </c>
      <c r="C174">
        <f>A174*'Freq res'!$E$11/2</f>
        <v>0.06023622047244094</v>
      </c>
      <c r="D174">
        <f>$G$18+$G$7/$J$18*($A$18^2*'Phi(z,A)'!H163+1)</f>
        <v>3.653697905846252</v>
      </c>
      <c r="E174">
        <f t="shared" si="8"/>
        <v>38.61720512716333</v>
      </c>
      <c r="G174">
        <f t="shared" si="9"/>
        <v>-0.153</v>
      </c>
      <c r="H174">
        <f>G174*'Freq res'!$C$11/2</f>
        <v>-0.153</v>
      </c>
      <c r="I174">
        <f>G174*'Freq res'!$E$11/2</f>
        <v>-0.06023622047244094</v>
      </c>
      <c r="J174">
        <f>$G$18+$G$7/$J$18*(-($A$18^2*'Phi(z,A)'!H163)+1)</f>
        <v>3.4972009244500946</v>
      </c>
      <c r="K174">
        <f t="shared" si="10"/>
        <v>33.02288891270469</v>
      </c>
    </row>
    <row r="175" spans="1:11" ht="12.75">
      <c r="A175">
        <v>0.154</v>
      </c>
      <c r="B175">
        <f>A175*'Freq res'!$C$11/2</f>
        <v>0.154</v>
      </c>
      <c r="C175">
        <f>A175*'Freq res'!$E$11/2</f>
        <v>0.06062992125984251</v>
      </c>
      <c r="D175">
        <f>$G$18+$G$7/$J$18*($A$18^2*'Phi(z,A)'!H164+1)</f>
        <v>3.654194527229604</v>
      </c>
      <c r="E175">
        <f t="shared" si="8"/>
        <v>38.636388019917874</v>
      </c>
      <c r="G175">
        <f t="shared" si="9"/>
        <v>-0.154</v>
      </c>
      <c r="H175">
        <f>G175*'Freq res'!$C$11/2</f>
        <v>-0.154</v>
      </c>
      <c r="I175">
        <f>G175*'Freq res'!$E$11/2</f>
        <v>-0.06062992125984251</v>
      </c>
      <c r="J175">
        <f>$G$18+$G$7/$J$18*(-($A$18^2*'Phi(z,A)'!H164)+1)</f>
        <v>3.4967043030667426</v>
      </c>
      <c r="K175">
        <f t="shared" si="10"/>
        <v>33.00649311152029</v>
      </c>
    </row>
    <row r="176" spans="1:11" ht="12.75">
      <c r="A176">
        <v>0.155</v>
      </c>
      <c r="B176">
        <f>A176*'Freq res'!$C$11/2</f>
        <v>0.155</v>
      </c>
      <c r="C176">
        <f>A176*'Freq res'!$E$11/2</f>
        <v>0.06102362204724409</v>
      </c>
      <c r="D176">
        <f>$G$18+$G$7/$J$18*($A$18^2*'Phi(z,A)'!H165+1)</f>
        <v>3.654690927684695</v>
      </c>
      <c r="E176">
        <f t="shared" si="8"/>
        <v>38.65557190156389</v>
      </c>
      <c r="G176">
        <f t="shared" si="9"/>
        <v>-0.155</v>
      </c>
      <c r="H176">
        <f>G176*'Freq res'!$C$11/2</f>
        <v>-0.155</v>
      </c>
      <c r="I176">
        <f>G176*'Freq res'!$E$11/2</f>
        <v>-0.06102362204724409</v>
      </c>
      <c r="J176">
        <f>$G$18+$G$7/$J$18*(-($A$18^2*'Phi(z,A)'!H165)+1)</f>
        <v>3.4962079026116517</v>
      </c>
      <c r="K176">
        <f t="shared" si="10"/>
        <v>32.99011273926726</v>
      </c>
    </row>
    <row r="177" spans="1:11" ht="12.75">
      <c r="A177">
        <v>0.156</v>
      </c>
      <c r="B177">
        <f>A177*'Freq res'!$C$11/2</f>
        <v>0.156</v>
      </c>
      <c r="C177">
        <f>A177*'Freq res'!$E$11/2</f>
        <v>0.06141732283464566</v>
      </c>
      <c r="D177">
        <f>$G$18+$G$7/$J$18*($A$18^2*'Phi(z,A)'!H166+1)</f>
        <v>3.6551871058605636</v>
      </c>
      <c r="E177">
        <f t="shared" si="8"/>
        <v>38.67475671186567</v>
      </c>
      <c r="G177">
        <f t="shared" si="9"/>
        <v>-0.156</v>
      </c>
      <c r="H177">
        <f>G177*'Freq res'!$C$11/2</f>
        <v>-0.156</v>
      </c>
      <c r="I177">
        <f>G177*'Freq res'!$E$11/2</f>
        <v>-0.06141732283464566</v>
      </c>
      <c r="J177">
        <f>$G$18+$G$7/$J$18*(-($A$18^2*'Phi(z,A)'!H166)+1)</f>
        <v>3.495711724435783</v>
      </c>
      <c r="K177">
        <f t="shared" si="10"/>
        <v>32.973747825598835</v>
      </c>
    </row>
    <row r="178" spans="1:11" ht="12.75">
      <c r="A178">
        <v>0.157</v>
      </c>
      <c r="B178">
        <f>A178*'Freq res'!$C$11/2</f>
        <v>0.157</v>
      </c>
      <c r="C178">
        <f>A178*'Freq res'!$E$11/2</f>
        <v>0.06181102362204724</v>
      </c>
      <c r="D178">
        <f>$G$18+$G$7/$J$18*($A$18^2*'Phi(z,A)'!H167+1)</f>
        <v>3.6556830604077555</v>
      </c>
      <c r="E178">
        <f t="shared" si="8"/>
        <v>38.69394239053749</v>
      </c>
      <c r="G178">
        <f t="shared" si="9"/>
        <v>-0.157</v>
      </c>
      <c r="H178">
        <f>G178*'Freq res'!$C$11/2</f>
        <v>-0.157</v>
      </c>
      <c r="I178">
        <f>G178*'Freq res'!$E$11/2</f>
        <v>-0.06181102362204724</v>
      </c>
      <c r="J178">
        <f>$G$18+$G$7/$J$18*(-($A$18^2*'Phi(z,A)'!H167)+1)</f>
        <v>3.495215769888591</v>
      </c>
      <c r="K178">
        <f t="shared" si="10"/>
        <v>32.957398400047865</v>
      </c>
    </row>
    <row r="179" spans="1:11" ht="12.75">
      <c r="A179">
        <v>0.158</v>
      </c>
      <c r="B179">
        <f>A179*'Freq res'!$C$11/2</f>
        <v>0.158</v>
      </c>
      <c r="C179">
        <f>A179*'Freq res'!$E$11/2</f>
        <v>0.06220472440944881</v>
      </c>
      <c r="D179">
        <f>$G$18+$G$7/$J$18*($A$18^2*'Phi(z,A)'!H168+1)</f>
        <v>3.65617878997833</v>
      </c>
      <c r="E179">
        <f t="shared" si="8"/>
        <v>38.71312887724407</v>
      </c>
      <c r="G179">
        <f t="shared" si="9"/>
        <v>-0.158</v>
      </c>
      <c r="H179">
        <f>G179*'Freq res'!$C$11/2</f>
        <v>-0.158</v>
      </c>
      <c r="I179">
        <f>G179*'Freq res'!$E$11/2</f>
        <v>-0.06220472440944881</v>
      </c>
      <c r="J179">
        <f>$G$18+$G$7/$J$18*(-($A$18^2*'Phi(z,A)'!H168)+1)</f>
        <v>3.4947200403180165</v>
      </c>
      <c r="K179">
        <f t="shared" si="10"/>
        <v>32.94106449202686</v>
      </c>
    </row>
    <row r="180" spans="1:11" ht="12.75">
      <c r="A180">
        <v>0.159</v>
      </c>
      <c r="B180">
        <f>A180*'Freq res'!$C$11/2</f>
        <v>0.159</v>
      </c>
      <c r="C180">
        <f>A180*'Freq res'!$E$11/2</f>
        <v>0.0625984251968504</v>
      </c>
      <c r="D180">
        <f>$G$18+$G$7/$J$18*($A$18^2*'Phi(z,A)'!H169+1)</f>
        <v>3.6566742932258696</v>
      </c>
      <c r="E180">
        <f t="shared" si="8"/>
        <v>38.73231611160105</v>
      </c>
      <c r="G180">
        <f t="shared" si="9"/>
        <v>-0.159</v>
      </c>
      <c r="H180">
        <f>G180*'Freq res'!$C$11/2</f>
        <v>-0.159</v>
      </c>
      <c r="I180">
        <f>G180*'Freq res'!$E$11/2</f>
        <v>-0.0625984251968504</v>
      </c>
      <c r="J180">
        <f>$G$18+$G$7/$J$18*(-($A$18^2*'Phi(z,A)'!H169)+1)</f>
        <v>3.494224537070477</v>
      </c>
      <c r="K180">
        <f t="shared" si="10"/>
        <v>32.92474613082802</v>
      </c>
    </row>
    <row r="181" spans="1:11" ht="12.75">
      <c r="A181">
        <v>0.16</v>
      </c>
      <c r="B181">
        <f>A181*'Freq res'!$C$11/2</f>
        <v>0.16</v>
      </c>
      <c r="C181">
        <f>A181*'Freq res'!$E$11/2</f>
        <v>0.06299212598425197</v>
      </c>
      <c r="D181">
        <f>$G$18+$G$7/$J$18*($A$18^2*'Phi(z,A)'!H170+1)</f>
        <v>3.6571695688054895</v>
      </c>
      <c r="E181">
        <f t="shared" si="8"/>
        <v>38.75150403317551</v>
      </c>
      <c r="G181">
        <f t="shared" si="9"/>
        <v>-0.16</v>
      </c>
      <c r="H181">
        <f>G181*'Freq res'!$C$11/2</f>
        <v>-0.16</v>
      </c>
      <c r="I181">
        <f>G181*'Freq res'!$E$11/2</f>
        <v>-0.06299212598425197</v>
      </c>
      <c r="J181">
        <f>$G$18+$G$7/$J$18*(-($A$18^2*'Phi(z,A)'!H170)+1)</f>
        <v>3.493729261490857</v>
      </c>
      <c r="K181">
        <f t="shared" si="10"/>
        <v>32.90844334562318</v>
      </c>
    </row>
    <row r="182" spans="1:11" ht="12.75">
      <c r="A182">
        <v>0.161</v>
      </c>
      <c r="B182">
        <f>A182*'Freq res'!$C$11/2</f>
        <v>0.161</v>
      </c>
      <c r="C182">
        <f>A182*'Freq res'!$E$11/2</f>
        <v>0.06338582677165354</v>
      </c>
      <c r="D182">
        <f>$G$18+$G$7/$J$18*($A$18^2*'Phi(z,A)'!H171+1)</f>
        <v>3.6576646153738457</v>
      </c>
      <c r="E182">
        <f t="shared" si="8"/>
        <v>38.77069258148639</v>
      </c>
      <c r="G182">
        <f t="shared" si="9"/>
        <v>-0.161</v>
      </c>
      <c r="H182">
        <f>G182*'Freq res'!$C$11/2</f>
        <v>-0.161</v>
      </c>
      <c r="I182">
        <f>G182*'Freq res'!$E$11/2</f>
        <v>-0.06338582677165354</v>
      </c>
      <c r="J182">
        <f>$G$18+$G$7/$J$18*(-($A$18^2*'Phi(z,A)'!H171)+1)</f>
        <v>3.493234214922501</v>
      </c>
      <c r="K182">
        <f t="shared" si="10"/>
        <v>32.89215616546394</v>
      </c>
    </row>
    <row r="183" spans="1:11" ht="12.75">
      <c r="A183">
        <v>0.162</v>
      </c>
      <c r="B183">
        <f>A183*'Freq res'!$C$11/2</f>
        <v>0.162</v>
      </c>
      <c r="C183">
        <f>A183*'Freq res'!$E$11/2</f>
        <v>0.06377952755905511</v>
      </c>
      <c r="D183">
        <f>$G$18+$G$7/$J$18*($A$18^2*'Phi(z,A)'!H172+1)</f>
        <v>3.6581594315891452</v>
      </c>
      <c r="E183">
        <f t="shared" si="8"/>
        <v>38.78988169600509</v>
      </c>
      <c r="G183">
        <f t="shared" si="9"/>
        <v>-0.162</v>
      </c>
      <c r="H183">
        <f>G183*'Freq res'!$C$11/2</f>
        <v>-0.162</v>
      </c>
      <c r="I183">
        <f>G183*'Freq res'!$E$11/2</f>
        <v>-0.06377952755905511</v>
      </c>
      <c r="J183">
        <f>$G$18+$G$7/$J$18*(-($A$18^2*'Phi(z,A)'!H172)+1)</f>
        <v>3.4927393987072013</v>
      </c>
      <c r="K183">
        <f t="shared" si="10"/>
        <v>32.87588461928154</v>
      </c>
    </row>
    <row r="184" spans="1:11" ht="12.75">
      <c r="A184">
        <v>0.163</v>
      </c>
      <c r="B184">
        <f>A184*'Freq res'!$C$11/2</f>
        <v>0.163</v>
      </c>
      <c r="C184">
        <f>A184*'Freq res'!$E$11/2</f>
        <v>0.0641732283464567</v>
      </c>
      <c r="D184">
        <f>$G$18+$G$7/$J$18*($A$18^2*'Phi(z,A)'!H173+1)</f>
        <v>3.658654016111153</v>
      </c>
      <c r="E184">
        <f t="shared" si="8"/>
        <v>38.80907131615584</v>
      </c>
      <c r="G184">
        <f t="shared" si="9"/>
        <v>-0.163</v>
      </c>
      <c r="H184">
        <f>G184*'Freq res'!$C$11/2</f>
        <v>-0.163</v>
      </c>
      <c r="I184">
        <f>G184*'Freq res'!$E$11/2</f>
        <v>-0.0641732283464567</v>
      </c>
      <c r="J184">
        <f>$G$18+$G$7/$J$18*(-($A$18^2*'Phi(z,A)'!H173)+1)</f>
        <v>3.4922448141851934</v>
      </c>
      <c r="K184">
        <f t="shared" si="10"/>
        <v>32.85962873588706</v>
      </c>
    </row>
    <row r="185" spans="1:11" ht="12.75">
      <c r="A185">
        <v>0.164</v>
      </c>
      <c r="B185">
        <f>A185*'Freq res'!$C$11/2</f>
        <v>0.164</v>
      </c>
      <c r="C185">
        <f>A185*'Freq res'!$E$11/2</f>
        <v>0.06456692913385827</v>
      </c>
      <c r="D185">
        <f>$G$18+$G$7/$J$18*($A$18^2*'Phi(z,A)'!H174+1)</f>
        <v>3.6591483676012024</v>
      </c>
      <c r="E185">
        <f t="shared" si="8"/>
        <v>38.828261381316246</v>
      </c>
      <c r="G185">
        <f t="shared" si="9"/>
        <v>-0.164</v>
      </c>
      <c r="H185">
        <f>G185*'Freq res'!$C$11/2</f>
        <v>-0.164</v>
      </c>
      <c r="I185">
        <f>G185*'Freq res'!$E$11/2</f>
        <v>-0.06456692913385827</v>
      </c>
      <c r="J185">
        <f>$G$18+$G$7/$J$18*(-($A$18^2*'Phi(z,A)'!H174)+1)</f>
        <v>3.491750462695144</v>
      </c>
      <c r="K185">
        <f t="shared" si="10"/>
        <v>32.84338854397128</v>
      </c>
    </row>
    <row r="186" spans="1:11" ht="12.75">
      <c r="A186">
        <v>0.165</v>
      </c>
      <c r="B186">
        <f>A186*'Freq res'!$C$11/2</f>
        <v>0.165</v>
      </c>
      <c r="C186">
        <f>A186*'Freq res'!$E$11/2</f>
        <v>0.06496062992125984</v>
      </c>
      <c r="D186">
        <f>$G$18+$G$7/$J$18*($A$18^2*'Phi(z,A)'!H175+1)</f>
        <v>3.659642484722203</v>
      </c>
      <c r="E186">
        <f t="shared" si="8"/>
        <v>38.847451830817825</v>
      </c>
      <c r="G186">
        <f t="shared" si="9"/>
        <v>-0.165</v>
      </c>
      <c r="H186">
        <f>G186*'Freq res'!$C$11/2</f>
        <v>-0.165</v>
      </c>
      <c r="I186">
        <f>G186*'Freq res'!$E$11/2</f>
        <v>-0.06496062992125984</v>
      </c>
      <c r="J186">
        <f>$G$18+$G$7/$J$18*(-($A$18^2*'Phi(z,A)'!H175)+1)</f>
        <v>3.4912563455741434</v>
      </c>
      <c r="K186">
        <f t="shared" si="10"/>
        <v>32.82716407210479</v>
      </c>
    </row>
    <row r="187" spans="1:11" ht="12.75">
      <c r="A187">
        <v>0.166</v>
      </c>
      <c r="B187">
        <f>A187*'Freq res'!$C$11/2</f>
        <v>0.166</v>
      </c>
      <c r="C187">
        <f>A187*'Freq res'!$E$11/2</f>
        <v>0.06535433070866141</v>
      </c>
      <c r="D187">
        <f>$G$18+$G$7/$J$18*($A$18^2*'Phi(z,A)'!H176+1)</f>
        <v>3.66013636613865</v>
      </c>
      <c r="E187">
        <f t="shared" si="8"/>
        <v>38.86664260394641</v>
      </c>
      <c r="G187">
        <f t="shared" si="9"/>
        <v>-0.166</v>
      </c>
      <c r="H187">
        <f>G187*'Freq res'!$C$11/2</f>
        <v>-0.166</v>
      </c>
      <c r="I187">
        <f>G187*'Freq res'!$E$11/2</f>
        <v>-0.06535433070866141</v>
      </c>
      <c r="J187">
        <f>$G$18+$G$7/$J$18*(-($A$18^2*'Phi(z,A)'!H176)+1)</f>
        <v>3.4907624641576964</v>
      </c>
      <c r="K187">
        <f t="shared" si="10"/>
        <v>32.81095534873802</v>
      </c>
    </row>
    <row r="188" spans="1:11" ht="12.75">
      <c r="A188">
        <v>0.167</v>
      </c>
      <c r="B188">
        <f>A188*'Freq res'!$C$11/2</f>
        <v>0.167</v>
      </c>
      <c r="C188">
        <f>A188*'Freq res'!$E$11/2</f>
        <v>0.065748031496063</v>
      </c>
      <c r="D188">
        <f>$G$18+$G$7/$J$18*($A$18^2*'Phi(z,A)'!H177+1)</f>
        <v>3.6606300105166327</v>
      </c>
      <c r="E188">
        <f t="shared" si="8"/>
        <v>38.88583363994271</v>
      </c>
      <c r="G188">
        <f t="shared" si="9"/>
        <v>-0.167</v>
      </c>
      <c r="H188">
        <f>G188*'Freq res'!$C$11/2</f>
        <v>-0.167</v>
      </c>
      <c r="I188">
        <f>G188*'Freq res'!$E$11/2</f>
        <v>-0.065748031496063</v>
      </c>
      <c r="J188">
        <f>$G$18+$G$7/$J$18*(-($A$18^2*'Phi(z,A)'!H177)+1)</f>
        <v>3.490268819779714</v>
      </c>
      <c r="K188">
        <f t="shared" si="10"/>
        <v>32.794762402201215</v>
      </c>
    </row>
    <row r="189" spans="1:11" ht="12.75">
      <c r="A189">
        <v>0.168</v>
      </c>
      <c r="B189">
        <f>A189*'Freq res'!$C$11/2</f>
        <v>0.168</v>
      </c>
      <c r="C189">
        <f>A189*'Freq res'!$E$11/2</f>
        <v>0.06614173228346457</v>
      </c>
      <c r="D189">
        <f>$G$18+$G$7/$J$18*($A$18^2*'Phi(z,A)'!H178+1)</f>
        <v>3.661123416523844</v>
      </c>
      <c r="E189">
        <f t="shared" si="8"/>
        <v>38.90502487800281</v>
      </c>
      <c r="G189">
        <f t="shared" si="9"/>
        <v>-0.168</v>
      </c>
      <c r="H189">
        <f>G189*'Freq res'!$C$11/2</f>
        <v>-0.168</v>
      </c>
      <c r="I189">
        <f>G189*'Freq res'!$E$11/2</f>
        <v>-0.06614173228346457</v>
      </c>
      <c r="J189">
        <f>$G$18+$G$7/$J$18*(-($A$18^2*'Phi(z,A)'!H178)+1)</f>
        <v>3.4897754137725023</v>
      </c>
      <c r="K189">
        <f t="shared" si="10"/>
        <v>32.77858526070449</v>
      </c>
    </row>
    <row r="190" spans="1:11" ht="12.75">
      <c r="A190">
        <v>0.169</v>
      </c>
      <c r="B190">
        <f>A190*'Freq res'!$C$11/2</f>
        <v>0.169</v>
      </c>
      <c r="C190">
        <f>A190*'Freq res'!$E$11/2</f>
        <v>0.06653543307086614</v>
      </c>
      <c r="D190">
        <f>$G$18+$G$7/$J$18*($A$18^2*'Phi(z,A)'!H179+1)</f>
        <v>3.6616165828295877</v>
      </c>
      <c r="E190">
        <f t="shared" si="8"/>
        <v>38.9242162572786</v>
      </c>
      <c r="G190">
        <f t="shared" si="9"/>
        <v>-0.169</v>
      </c>
      <c r="H190">
        <f>G190*'Freq res'!$C$11/2</f>
        <v>-0.169</v>
      </c>
      <c r="I190">
        <f>G190*'Freq res'!$E$11/2</f>
        <v>-0.06653543307086614</v>
      </c>
      <c r="J190">
        <f>$G$18+$G$7/$J$18*(-($A$18^2*'Phi(z,A)'!H179)+1)</f>
        <v>3.489282247466759</v>
      </c>
      <c r="K190">
        <f t="shared" si="10"/>
        <v>32.76242395233789</v>
      </c>
    </row>
    <row r="191" spans="1:11" ht="12.75">
      <c r="A191">
        <v>0.17</v>
      </c>
      <c r="B191">
        <f>A191*'Freq res'!$C$11/2</f>
        <v>0.17</v>
      </c>
      <c r="C191">
        <f>A191*'Freq res'!$E$11/2</f>
        <v>0.06692913385826772</v>
      </c>
      <c r="D191">
        <f>$G$18+$G$7/$J$18*($A$18^2*'Phi(z,A)'!H180+1)</f>
        <v>3.662109508104789</v>
      </c>
      <c r="E191">
        <f t="shared" si="8"/>
        <v>38.943407716878376</v>
      </c>
      <c r="G191">
        <f t="shared" si="9"/>
        <v>-0.17</v>
      </c>
      <c r="H191">
        <f>G191*'Freq res'!$C$11/2</f>
        <v>-0.17</v>
      </c>
      <c r="I191">
        <f>G191*'Freq res'!$E$11/2</f>
        <v>-0.06692913385826772</v>
      </c>
      <c r="J191">
        <f>$G$18+$G$7/$J$18*(-($A$18^2*'Phi(z,A)'!H180)+1)</f>
        <v>3.4887893221915576</v>
      </c>
      <c r="K191">
        <f t="shared" si="10"/>
        <v>32.74627850507136</v>
      </c>
    </row>
    <row r="192" spans="1:11" ht="12.75">
      <c r="A192">
        <v>0.171</v>
      </c>
      <c r="B192">
        <f>A192*'Freq res'!$C$11/2</f>
        <v>0.171</v>
      </c>
      <c r="C192">
        <f>A192*'Freq res'!$E$11/2</f>
        <v>0.0673228346456693</v>
      </c>
      <c r="D192">
        <f>$G$18+$G$7/$J$18*($A$18^2*'Phi(z,A)'!H181+1)</f>
        <v>3.6626021910220015</v>
      </c>
      <c r="E192">
        <f t="shared" si="8"/>
        <v>38.96259919586725</v>
      </c>
      <c r="G192">
        <f t="shared" si="9"/>
        <v>-0.171</v>
      </c>
      <c r="H192">
        <f>G192*'Freq res'!$C$11/2</f>
        <v>-0.171</v>
      </c>
      <c r="I192">
        <f>G192*'Freq res'!$E$11/2</f>
        <v>-0.0673228346456693</v>
      </c>
      <c r="J192">
        <f>$G$18+$G$7/$J$18*(-($A$18^2*'Phi(z,A)'!H181)+1)</f>
        <v>3.488296639274345</v>
      </c>
      <c r="K192">
        <f t="shared" si="10"/>
        <v>32.73014894675482</v>
      </c>
    </row>
    <row r="193" spans="1:11" ht="12.75">
      <c r="A193">
        <v>0.172</v>
      </c>
      <c r="B193">
        <f>A193*'Freq res'!$C$11/2</f>
        <v>0.172</v>
      </c>
      <c r="C193">
        <f>A193*'Freq res'!$E$11/2</f>
        <v>0.06771653543307085</v>
      </c>
      <c r="D193">
        <f>$G$18+$G$7/$J$18*($A$18^2*'Phi(z,A)'!H182+1)</f>
        <v>3.663094630255418</v>
      </c>
      <c r="E193">
        <f t="shared" si="8"/>
        <v>38.98179063326772</v>
      </c>
      <c r="G193">
        <f t="shared" si="9"/>
        <v>-0.172</v>
      </c>
      <c r="H193">
        <f>G193*'Freq res'!$C$11/2</f>
        <v>-0.172</v>
      </c>
      <c r="I193">
        <f>G193*'Freq res'!$E$11/2</f>
        <v>-0.06771653543307085</v>
      </c>
      <c r="J193">
        <f>$G$18+$G$7/$J$18*(-($A$18^2*'Phi(z,A)'!H182)+1)</f>
        <v>3.4878042000409284</v>
      </c>
      <c r="K193">
        <f t="shared" si="10"/>
        <v>32.71403530511816</v>
      </c>
    </row>
    <row r="194" spans="1:11" ht="12.75">
      <c r="A194">
        <v>0.173</v>
      </c>
      <c r="B194">
        <f>A194*'Freq res'!$C$11/2</f>
        <v>0.173</v>
      </c>
      <c r="C194">
        <f>A194*'Freq res'!$E$11/2</f>
        <v>0.06811023622047244</v>
      </c>
      <c r="D194">
        <f>$G$18+$G$7/$J$18*($A$18^2*'Phi(z,A)'!H183+1)</f>
        <v>3.6635868244808774</v>
      </c>
      <c r="E194">
        <f t="shared" si="8"/>
        <v>39.000981968060124</v>
      </c>
      <c r="G194">
        <f t="shared" si="9"/>
        <v>-0.173</v>
      </c>
      <c r="H194">
        <f>G194*'Freq res'!$C$11/2</f>
        <v>-0.173</v>
      </c>
      <c r="I194">
        <f>G194*'Freq res'!$E$11/2</f>
        <v>-0.06811023622047244</v>
      </c>
      <c r="J194">
        <f>$G$18+$G$7/$J$18*(-($A$18^2*'Phi(z,A)'!H183)+1)</f>
        <v>3.487312005815469</v>
      </c>
      <c r="K194">
        <f t="shared" si="10"/>
        <v>32.69793760777132</v>
      </c>
    </row>
    <row r="195" spans="1:11" ht="12.75">
      <c r="A195">
        <v>0.174</v>
      </c>
      <c r="B195">
        <f>A195*'Freq res'!$C$11/2</f>
        <v>0.174</v>
      </c>
      <c r="C195">
        <f>A195*'Freq res'!$E$11/2</f>
        <v>0.06850393700787401</v>
      </c>
      <c r="D195">
        <f>$G$18+$G$7/$J$18*($A$18^2*'Phi(z,A)'!H184+1)</f>
        <v>3.6640787723758743</v>
      </c>
      <c r="E195">
        <f t="shared" si="8"/>
        <v>39.0201731391832</v>
      </c>
      <c r="G195">
        <f t="shared" si="9"/>
        <v>-0.174</v>
      </c>
      <c r="H195">
        <f>G195*'Freq res'!$C$11/2</f>
        <v>-0.174</v>
      </c>
      <c r="I195">
        <f>G195*'Freq res'!$E$11/2</f>
        <v>-0.06850393700787401</v>
      </c>
      <c r="J195">
        <f>$G$18+$G$7/$J$18*(-($A$18^2*'Phi(z,A)'!H184)+1)</f>
        <v>3.4868200579204722</v>
      </c>
      <c r="K195">
        <f t="shared" si="10"/>
        <v>32.681855882204296</v>
      </c>
    </row>
    <row r="196" spans="1:11" ht="12.75">
      <c r="A196">
        <v>0.175</v>
      </c>
      <c r="B196">
        <f>A196*'Freq res'!$C$11/2</f>
        <v>0.175</v>
      </c>
      <c r="C196">
        <f>A196*'Freq res'!$E$11/2</f>
        <v>0.06889763779527558</v>
      </c>
      <c r="D196">
        <f>$G$18+$G$7/$J$18*($A$18^2*'Phi(z,A)'!H185+1)</f>
        <v>3.664570472619567</v>
      </c>
      <c r="E196">
        <f t="shared" si="8"/>
        <v>39.039364085534515</v>
      </c>
      <c r="G196">
        <f t="shared" si="9"/>
        <v>-0.175</v>
      </c>
      <c r="H196">
        <f>G196*'Freq res'!$C$11/2</f>
        <v>-0.175</v>
      </c>
      <c r="I196">
        <f>G196*'Freq res'!$E$11/2</f>
        <v>-0.06889763779527558</v>
      </c>
      <c r="J196">
        <f>$G$18+$G$7/$J$18*(-($A$18^2*'Phi(z,A)'!H185)+1)</f>
        <v>3.4863283576767796</v>
      </c>
      <c r="K196">
        <f t="shared" si="10"/>
        <v>32.665790155787164</v>
      </c>
    </row>
    <row r="197" spans="1:11" ht="12.75">
      <c r="A197">
        <v>0.176</v>
      </c>
      <c r="B197">
        <f>A197*'Freq res'!$C$11/2</f>
        <v>0.176</v>
      </c>
      <c r="C197">
        <f>A197*'Freq res'!$E$11/2</f>
        <v>0.06929133858267715</v>
      </c>
      <c r="D197">
        <f>$G$18+$G$7/$J$18*($A$18^2*'Phi(z,A)'!H186+1)</f>
        <v>3.665061923892787</v>
      </c>
      <c r="E197">
        <f t="shared" si="8"/>
        <v>39.05855474597105</v>
      </c>
      <c r="G197">
        <f t="shared" si="9"/>
        <v>-0.176</v>
      </c>
      <c r="H197">
        <f>G197*'Freq res'!$C$11/2</f>
        <v>-0.176</v>
      </c>
      <c r="I197">
        <f>G197*'Freq res'!$E$11/2</f>
        <v>-0.06929133858267715</v>
      </c>
      <c r="J197">
        <f>$G$18+$G$7/$J$18*(-($A$18^2*'Phi(z,A)'!H186)+1)</f>
        <v>3.4858369064035597</v>
      </c>
      <c r="K197">
        <f t="shared" si="10"/>
        <v>32.64974045577016</v>
      </c>
    </row>
    <row r="198" spans="1:11" ht="12.75">
      <c r="A198">
        <v>0.177</v>
      </c>
      <c r="B198">
        <f>A198*'Freq res'!$C$11/2</f>
        <v>0.177</v>
      </c>
      <c r="C198">
        <f>A198*'Freq res'!$E$11/2</f>
        <v>0.06968503937007874</v>
      </c>
      <c r="D198">
        <f>$G$18+$G$7/$J$18*($A$18^2*'Phi(z,A)'!H187+1)</f>
        <v>3.665553124878047</v>
      </c>
      <c r="E198">
        <f t="shared" si="8"/>
        <v>39.07774505930967</v>
      </c>
      <c r="G198">
        <f t="shared" si="9"/>
        <v>-0.177</v>
      </c>
      <c r="H198">
        <f>G198*'Freq res'!$C$11/2</f>
        <v>-0.177</v>
      </c>
      <c r="I198">
        <f>G198*'Freq res'!$E$11/2</f>
        <v>-0.06968503937007874</v>
      </c>
      <c r="J198">
        <f>$G$18+$G$7/$J$18*(-($A$18^2*'Phi(z,A)'!H187)+1)</f>
        <v>3.4853457054182995</v>
      </c>
      <c r="K198">
        <f t="shared" si="10"/>
        <v>32.63370680928365</v>
      </c>
    </row>
    <row r="199" spans="1:11" ht="12.75">
      <c r="A199">
        <v>0.178</v>
      </c>
      <c r="B199">
        <f>A199*'Freq res'!$C$11/2</f>
        <v>0.178</v>
      </c>
      <c r="C199">
        <f>A199*'Freq res'!$E$11/2</f>
        <v>0.07007874015748031</v>
      </c>
      <c r="D199">
        <f>$G$18+$G$7/$J$18*($A$18^2*'Phi(z,A)'!H188+1)</f>
        <v>3.666044074259551</v>
      </c>
      <c r="E199">
        <f t="shared" si="8"/>
        <v>39.09693496432765</v>
      </c>
      <c r="G199">
        <f t="shared" si="9"/>
        <v>-0.178</v>
      </c>
      <c r="H199">
        <f>G199*'Freq res'!$C$11/2</f>
        <v>-0.178</v>
      </c>
      <c r="I199">
        <f>G199*'Freq res'!$E$11/2</f>
        <v>-0.07007874015748031</v>
      </c>
      <c r="J199">
        <f>$G$18+$G$7/$J$18*(-($A$18^2*'Phi(z,A)'!H188)+1)</f>
        <v>3.4848547560367957</v>
      </c>
      <c r="K199">
        <f t="shared" si="10"/>
        <v>32.61768924333823</v>
      </c>
    </row>
    <row r="200" spans="1:11" ht="12.75">
      <c r="A200">
        <v>0.179</v>
      </c>
      <c r="B200">
        <f>A200*'Freq res'!$C$11/2</f>
        <v>0.179</v>
      </c>
      <c r="C200">
        <f>A200*'Freq res'!$E$11/2</f>
        <v>0.07047244094488188</v>
      </c>
      <c r="D200">
        <f>$G$18+$G$7/$J$18*($A$18^2*'Phi(z,A)'!H189+1)</f>
        <v>3.6665347707231994</v>
      </c>
      <c r="E200">
        <f t="shared" si="8"/>
        <v>39.11612439976316</v>
      </c>
      <c r="G200">
        <f t="shared" si="9"/>
        <v>-0.179</v>
      </c>
      <c r="H200">
        <f>G200*'Freq res'!$C$11/2</f>
        <v>-0.179</v>
      </c>
      <c r="I200">
        <f>G200*'Freq res'!$E$11/2</f>
        <v>-0.07047244094488188</v>
      </c>
      <c r="J200">
        <f>$G$18+$G$7/$J$18*(-($A$18^2*'Phi(z,A)'!H189)+1)</f>
        <v>3.4843640595731467</v>
      </c>
      <c r="K200">
        <f t="shared" si="10"/>
        <v>32.60168778482475</v>
      </c>
    </row>
    <row r="201" spans="1:11" ht="12.75">
      <c r="A201">
        <v>0.18</v>
      </c>
      <c r="B201">
        <f>A201*'Freq res'!$C$11/2</f>
        <v>0.18</v>
      </c>
      <c r="C201">
        <f>A201*'Freq res'!$E$11/2</f>
        <v>0.07086614173228345</v>
      </c>
      <c r="D201">
        <f>$G$18+$G$7/$J$18*($A$18^2*'Phi(z,A)'!H190+1)</f>
        <v>3.6670252129566023</v>
      </c>
      <c r="E201">
        <f t="shared" si="8"/>
        <v>39.135313304315815</v>
      </c>
      <c r="G201">
        <f t="shared" si="9"/>
        <v>-0.18</v>
      </c>
      <c r="H201">
        <f>G201*'Freq res'!$C$11/2</f>
        <v>-0.18</v>
      </c>
      <c r="I201">
        <f>G201*'Freq res'!$E$11/2</f>
        <v>-0.07086614173228345</v>
      </c>
      <c r="J201">
        <f>$G$18+$G$7/$J$18*(-($A$18^2*'Phi(z,A)'!H190)+1)</f>
        <v>3.483873617339744</v>
      </c>
      <c r="K201">
        <f t="shared" si="10"/>
        <v>32.58570246051436</v>
      </c>
    </row>
    <row r="202" spans="1:11" ht="12.75">
      <c r="A202">
        <v>0.181</v>
      </c>
      <c r="B202">
        <f>A202*'Freq res'!$C$11/2</f>
        <v>0.181</v>
      </c>
      <c r="C202">
        <f>A202*'Freq res'!$E$11/2</f>
        <v>0.07125984251968503</v>
      </c>
      <c r="D202">
        <f>$G$18+$G$7/$J$18*($A$18^2*'Phi(z,A)'!H191+1)</f>
        <v>3.667515399649085</v>
      </c>
      <c r="E202">
        <f t="shared" si="8"/>
        <v>39.15450161664718</v>
      </c>
      <c r="G202">
        <f t="shared" si="9"/>
        <v>-0.181</v>
      </c>
      <c r="H202">
        <f>G202*'Freq res'!$C$11/2</f>
        <v>-0.181</v>
      </c>
      <c r="I202">
        <f>G202*'Freq res'!$E$11/2</f>
        <v>-0.07125984251968503</v>
      </c>
      <c r="J202">
        <f>$G$18+$G$7/$J$18*(-($A$18^2*'Phi(z,A)'!H191)+1)</f>
        <v>3.4833834306472617</v>
      </c>
      <c r="K202">
        <f t="shared" si="10"/>
        <v>32.5697332970585</v>
      </c>
    </row>
    <row r="203" spans="1:11" ht="12.75">
      <c r="A203">
        <v>0.182</v>
      </c>
      <c r="B203">
        <f>A203*'Freq res'!$C$11/2</f>
        <v>0.182</v>
      </c>
      <c r="C203">
        <f>A203*'Freq res'!$E$11/2</f>
        <v>0.0716535433070866</v>
      </c>
      <c r="D203">
        <f>$G$18+$G$7/$J$18*($A$18^2*'Phi(z,A)'!H192+1)</f>
        <v>3.668005329491695</v>
      </c>
      <c r="E203">
        <f t="shared" si="8"/>
        <v>39.17368927538123</v>
      </c>
      <c r="G203">
        <f t="shared" si="9"/>
        <v>-0.182</v>
      </c>
      <c r="H203">
        <f>G203*'Freq res'!$C$11/2</f>
        <v>-0.182</v>
      </c>
      <c r="I203">
        <f>G203*'Freq res'!$E$11/2</f>
        <v>-0.0716535433070866</v>
      </c>
      <c r="J203">
        <f>$G$18+$G$7/$J$18*(-($A$18^2*'Phi(z,A)'!H192)+1)</f>
        <v>3.4828935008046513</v>
      </c>
      <c r="K203">
        <f t="shared" si="10"/>
        <v>32.553780320989034</v>
      </c>
    </row>
    <row r="204" spans="1:11" ht="12.75">
      <c r="A204">
        <v>0.183</v>
      </c>
      <c r="B204">
        <f>A204*'Freq res'!$C$11/2</f>
        <v>0.183</v>
      </c>
      <c r="C204">
        <f>A204*'Freq res'!$E$11/2</f>
        <v>0.07204724409448818</v>
      </c>
      <c r="D204">
        <f>$G$18+$G$7/$J$18*($A$18^2*'Phi(z,A)'!H193+1)</f>
        <v>3.6684950011772175</v>
      </c>
      <c r="E204">
        <f t="shared" si="8"/>
        <v>39.19287621910498</v>
      </c>
      <c r="G204">
        <f t="shared" si="9"/>
        <v>-0.183</v>
      </c>
      <c r="H204">
        <f>G204*'Freq res'!$C$11/2</f>
        <v>-0.183</v>
      </c>
      <c r="I204">
        <f>G204*'Freq res'!$E$11/2</f>
        <v>-0.07204724409448818</v>
      </c>
      <c r="J204">
        <f>$G$18+$G$7/$J$18*(-($A$18^2*'Phi(z,A)'!H193)+1)</f>
        <v>3.482403829119129</v>
      </c>
      <c r="K204">
        <f t="shared" si="10"/>
        <v>32.537843558718194</v>
      </c>
    </row>
    <row r="205" spans="1:11" ht="12.75">
      <c r="A205">
        <v>0.184</v>
      </c>
      <c r="B205">
        <f>A205*'Freq res'!$C$11/2</f>
        <v>0.184</v>
      </c>
      <c r="C205">
        <f>A205*'Freq res'!$E$11/2</f>
        <v>0.07244094488188976</v>
      </c>
      <c r="D205">
        <f>$G$18+$G$7/$J$18*($A$18^2*'Phi(z,A)'!H194+1)</f>
        <v>3.668984413400175</v>
      </c>
      <c r="E205">
        <f t="shared" si="8"/>
        <v>39.21206238636889</v>
      </c>
      <c r="G205">
        <f t="shared" si="9"/>
        <v>-0.184</v>
      </c>
      <c r="H205">
        <f>G205*'Freq res'!$C$11/2</f>
        <v>-0.184</v>
      </c>
      <c r="I205">
        <f>G205*'Freq res'!$E$11/2</f>
        <v>-0.07244094488188976</v>
      </c>
      <c r="J205">
        <f>$G$18+$G$7/$J$18*(-($A$18^2*'Phi(z,A)'!H194)+1)</f>
        <v>3.4819144168961715</v>
      </c>
      <c r="K205">
        <f t="shared" si="10"/>
        <v>32.52192303653873</v>
      </c>
    </row>
    <row r="206" spans="1:11" ht="12.75">
      <c r="A206">
        <v>0.185</v>
      </c>
      <c r="B206">
        <f>A206*'Freq res'!$C$11/2</f>
        <v>0.185</v>
      </c>
      <c r="C206">
        <f>A206*'Freq res'!$E$11/2</f>
        <v>0.07283464566929133</v>
      </c>
      <c r="D206">
        <f>$G$18+$G$7/$J$18*($A$18^2*'Phi(z,A)'!H195+1)</f>
        <v>3.6694735648568426</v>
      </c>
      <c r="E206">
        <f t="shared" si="8"/>
        <v>39.23124771568748</v>
      </c>
      <c r="G206">
        <f t="shared" si="9"/>
        <v>-0.185</v>
      </c>
      <c r="H206">
        <f>G206*'Freq res'!$C$11/2</f>
        <v>-0.185</v>
      </c>
      <c r="I206">
        <f>G206*'Freq res'!$E$11/2</f>
        <v>-0.07283464566929133</v>
      </c>
      <c r="J206">
        <f>$G$18+$G$7/$J$18*(-($A$18^2*'Phi(z,A)'!H195)+1)</f>
        <v>3.481425265439504</v>
      </c>
      <c r="K206">
        <f t="shared" si="10"/>
        <v>32.50601878062387</v>
      </c>
    </row>
    <row r="207" spans="1:11" ht="12.75">
      <c r="A207">
        <v>0.186</v>
      </c>
      <c r="B207">
        <f>A207*'Freq res'!$C$11/2</f>
        <v>0.186</v>
      </c>
      <c r="C207">
        <f>A207*'Freq res'!$E$11/2</f>
        <v>0.0732283464566929</v>
      </c>
      <c r="D207">
        <f>$G$18+$G$7/$J$18*($A$18^2*'Phi(z,A)'!H196+1)</f>
        <v>3.669962454245253</v>
      </c>
      <c r="E207">
        <f t="shared" si="8"/>
        <v>39.250432145539754</v>
      </c>
      <c r="G207">
        <f t="shared" si="9"/>
        <v>-0.186</v>
      </c>
      <c r="H207">
        <f>G207*'Freq res'!$C$11/2</f>
        <v>-0.186</v>
      </c>
      <c r="I207">
        <f>G207*'Freq res'!$E$11/2</f>
        <v>-0.0732283464566929</v>
      </c>
      <c r="J207">
        <f>$G$18+$G$7/$J$18*(-($A$18^2*'Phi(z,A)'!H196)+1)</f>
        <v>3.4809363760510936</v>
      </c>
      <c r="K207">
        <f t="shared" si="10"/>
        <v>32.49013081702741</v>
      </c>
    </row>
    <row r="208" spans="1:11" ht="12.75">
      <c r="A208">
        <v>0.187</v>
      </c>
      <c r="B208">
        <f>A208*'Freq res'!$C$11/2</f>
        <v>0.187</v>
      </c>
      <c r="C208">
        <f>A208*'Freq res'!$E$11/2</f>
        <v>0.07362204724409448</v>
      </c>
      <c r="D208">
        <f>$G$18+$G$7/$J$18*($A$18^2*'Phi(z,A)'!H197+1)</f>
        <v>3.670451080265206</v>
      </c>
      <c r="E208">
        <f t="shared" si="8"/>
        <v>39.2696156143698</v>
      </c>
      <c r="G208">
        <f t="shared" si="9"/>
        <v>-0.187</v>
      </c>
      <c r="H208">
        <f>G208*'Freq res'!$C$11/2</f>
        <v>-0.187</v>
      </c>
      <c r="I208">
        <f>G208*'Freq res'!$E$11/2</f>
        <v>-0.07362204724409448</v>
      </c>
      <c r="J208">
        <f>$G$18+$G$7/$J$18*(-($A$18^2*'Phi(z,A)'!H197)+1)</f>
        <v>3.4804477500311406</v>
      </c>
      <c r="K208">
        <f t="shared" si="10"/>
        <v>32.47425917168377</v>
      </c>
    </row>
    <row r="209" spans="1:11" ht="12.75">
      <c r="A209">
        <v>0.188</v>
      </c>
      <c r="B209">
        <f>A209*'Freq res'!$C$11/2</f>
        <v>0.188</v>
      </c>
      <c r="C209">
        <f>A209*'Freq res'!$E$11/2</f>
        <v>0.07401574803149606</v>
      </c>
      <c r="D209">
        <f>$G$18+$G$7/$J$18*($A$18^2*'Phi(z,A)'!H198+1)</f>
        <v>3.6709394416182777</v>
      </c>
      <c r="E209">
        <f t="shared" si="8"/>
        <v>39.28879806058728</v>
      </c>
      <c r="G209">
        <f t="shared" si="9"/>
        <v>-0.188</v>
      </c>
      <c r="H209">
        <f>G209*'Freq res'!$C$11/2</f>
        <v>-0.188</v>
      </c>
      <c r="I209">
        <f>G209*'Freq res'!$E$11/2</f>
        <v>-0.07401574803149606</v>
      </c>
      <c r="J209">
        <f>$G$18+$G$7/$J$18*(-($A$18^2*'Phi(z,A)'!H198)+1)</f>
        <v>3.479959388678069</v>
      </c>
      <c r="K209">
        <f t="shared" si="10"/>
        <v>32.45840387040799</v>
      </c>
    </row>
    <row r="210" spans="1:11" ht="12.75">
      <c r="A210">
        <v>0.189</v>
      </c>
      <c r="B210">
        <f>A210*'Freq res'!$C$11/2</f>
        <v>0.189</v>
      </c>
      <c r="C210">
        <f>A210*'Freq res'!$E$11/2</f>
        <v>0.07440944881889763</v>
      </c>
      <c r="D210">
        <f>$G$18+$G$7/$J$18*($A$18^2*'Phi(z,A)'!H199+1)</f>
        <v>3.671427537007828</v>
      </c>
      <c r="E210">
        <f t="shared" si="8"/>
        <v>39.307979422567996</v>
      </c>
      <c r="G210">
        <f t="shared" si="9"/>
        <v>-0.189</v>
      </c>
      <c r="H210">
        <f>G210*'Freq res'!$C$11/2</f>
        <v>-0.189</v>
      </c>
      <c r="I210">
        <f>G210*'Freq res'!$E$11/2</f>
        <v>-0.07440944881889763</v>
      </c>
      <c r="J210">
        <f>$G$18+$G$7/$J$18*(-($A$18^2*'Phi(z,A)'!H199)+1)</f>
        <v>3.4794712932885186</v>
      </c>
      <c r="K210">
        <f t="shared" si="10"/>
        <v>32.44256493889586</v>
      </c>
    </row>
    <row r="211" spans="1:11" ht="12.75">
      <c r="A211">
        <v>0.19</v>
      </c>
      <c r="B211">
        <f>A211*'Freq res'!$C$11/2</f>
        <v>0.19</v>
      </c>
      <c r="C211">
        <f>A211*'Freq res'!$E$11/2</f>
        <v>0.0748031496062992</v>
      </c>
      <c r="D211">
        <f>$G$18+$G$7/$J$18*($A$18^2*'Phi(z,A)'!H200+1)</f>
        <v>3.671915365139009</v>
      </c>
      <c r="E211">
        <f t="shared" si="8"/>
        <v>39.32715963865433</v>
      </c>
      <c r="G211">
        <f t="shared" si="9"/>
        <v>-0.19</v>
      </c>
      <c r="H211">
        <f>G211*'Freq res'!$C$11/2</f>
        <v>-0.19</v>
      </c>
      <c r="I211">
        <f>G211*'Freq res'!$E$11/2</f>
        <v>-0.0748031496062992</v>
      </c>
      <c r="J211">
        <f>$G$18+$G$7/$J$18*(-($A$18^2*'Phi(z,A)'!H200)+1)</f>
        <v>3.4789834651573375</v>
      </c>
      <c r="K211">
        <f t="shared" si="10"/>
        <v>32.4267424027239</v>
      </c>
    </row>
    <row r="212" spans="1:11" ht="12.75">
      <c r="A212">
        <v>0.191</v>
      </c>
      <c r="B212">
        <f>A212*'Freq res'!$C$11/2</f>
        <v>0.191</v>
      </c>
      <c r="C212">
        <f>A212*'Freq res'!$E$11/2</f>
        <v>0.07519685039370078</v>
      </c>
      <c r="D212">
        <f>$G$18+$G$7/$J$18*($A$18^2*'Phi(z,A)'!H201+1)</f>
        <v>3.672402924718774</v>
      </c>
      <c r="E212">
        <f t="shared" si="8"/>
        <v>39.34633864715583</v>
      </c>
      <c r="G212">
        <f t="shared" si="9"/>
        <v>-0.191</v>
      </c>
      <c r="H212">
        <f>G212*'Freq res'!$C$11/2</f>
        <v>-0.191</v>
      </c>
      <c r="I212">
        <f>G212*'Freq res'!$E$11/2</f>
        <v>-0.07519685039370078</v>
      </c>
      <c r="J212">
        <f>$G$18+$G$7/$J$18*(-($A$18^2*'Phi(z,A)'!H201)+1)</f>
        <v>3.4784959055775726</v>
      </c>
      <c r="K212">
        <f t="shared" si="10"/>
        <v>32.410936287349486</v>
      </c>
    </row>
    <row r="213" spans="1:11" ht="12.75">
      <c r="A213">
        <v>0.192</v>
      </c>
      <c r="B213">
        <f>A213*'Freq res'!$C$11/2</f>
        <v>0.192</v>
      </c>
      <c r="C213">
        <f>A213*'Freq res'!$E$11/2</f>
        <v>0.07559055118110236</v>
      </c>
      <c r="D213">
        <f>$G$18+$G$7/$J$18*($A$18^2*'Phi(z,A)'!H202+1)</f>
        <v>3.6728902144558857</v>
      </c>
      <c r="E213">
        <f aca="true" t="shared" si="11" ref="E213:E276">EXP(D213)</f>
        <v>39.365516386349775</v>
      </c>
      <c r="G213">
        <f aca="true" t="shared" si="12" ref="G213:G276">-A213</f>
        <v>-0.192</v>
      </c>
      <c r="H213">
        <f>G213*'Freq res'!$C$11/2</f>
        <v>-0.192</v>
      </c>
      <c r="I213">
        <f>G213*'Freq res'!$E$11/2</f>
        <v>-0.07559055118110236</v>
      </c>
      <c r="J213">
        <f>$G$18+$G$7/$J$18*(-($A$18^2*'Phi(z,A)'!H202)+1)</f>
        <v>3.478008615840461</v>
      </c>
      <c r="K213">
        <f aca="true" t="shared" si="13" ref="K213:K276">EXP(J213)</f>
        <v>32.39514661811081</v>
      </c>
    </row>
    <row r="214" spans="1:11" ht="12.75">
      <c r="A214">
        <v>0.193</v>
      </c>
      <c r="B214">
        <f>A214*'Freq res'!$C$11/2</f>
        <v>0.193</v>
      </c>
      <c r="C214">
        <f>A214*'Freq res'!$E$11/2</f>
        <v>0.07598425196850393</v>
      </c>
      <c r="D214">
        <f>$G$18+$G$7/$J$18*($A$18^2*'Phi(z,A)'!H203+1)</f>
        <v>3.6733772330609242</v>
      </c>
      <c r="E214">
        <f t="shared" si="11"/>
        <v>39.384692794481616</v>
      </c>
      <c r="G214">
        <f t="shared" si="12"/>
        <v>-0.193</v>
      </c>
      <c r="H214">
        <f>G214*'Freq res'!$C$11/2</f>
        <v>-0.193</v>
      </c>
      <c r="I214">
        <f>G214*'Freq res'!$E$11/2</f>
        <v>-0.07598425196850393</v>
      </c>
      <c r="J214">
        <f>$G$18+$G$7/$J$18*(-($A$18^2*'Phi(z,A)'!H203)+1)</f>
        <v>3.4775215972354223</v>
      </c>
      <c r="K214">
        <f t="shared" si="13"/>
        <v>32.37937342022701</v>
      </c>
    </row>
    <row r="215" spans="1:11" ht="12.75">
      <c r="A215">
        <v>0.194</v>
      </c>
      <c r="B215">
        <f>A215*'Freq res'!$C$11/2</f>
        <v>0.194</v>
      </c>
      <c r="C215">
        <f>A215*'Freq res'!$E$11/2</f>
        <v>0.0763779527559055</v>
      </c>
      <c r="D215">
        <f>$G$18+$G$7/$J$18*($A$18^2*'Phi(z,A)'!H204+1)</f>
        <v>3.6738639792462964</v>
      </c>
      <c r="E215">
        <f t="shared" si="11"/>
        <v>39.40386780976557</v>
      </c>
      <c r="G215">
        <f t="shared" si="12"/>
        <v>-0.194</v>
      </c>
      <c r="H215">
        <f>G215*'Freq res'!$C$11/2</f>
        <v>-0.194</v>
      </c>
      <c r="I215">
        <f>G215*'Freq res'!$E$11/2</f>
        <v>-0.0763779527559055</v>
      </c>
      <c r="J215">
        <f>$G$18+$G$7/$J$18*(-($A$18^2*'Phi(z,A)'!H204)+1)</f>
        <v>3.47703485105005</v>
      </c>
      <c r="K215">
        <f t="shared" si="13"/>
        <v>32.36361671879823</v>
      </c>
    </row>
    <row r="216" spans="1:11" ht="12.75">
      <c r="A216">
        <v>0.195</v>
      </c>
      <c r="B216">
        <f>A216*'Freq res'!$C$11/2</f>
        <v>0.195</v>
      </c>
      <c r="C216">
        <f>A216*'Freq res'!$E$11/2</f>
        <v>0.07677165354330709</v>
      </c>
      <c r="D216">
        <f>$G$18+$G$7/$J$18*($A$18^2*'Phi(z,A)'!H205+1)</f>
        <v>3.674350451726243</v>
      </c>
      <c r="E216">
        <f t="shared" si="11"/>
        <v>39.42304137038515</v>
      </c>
      <c r="G216">
        <f t="shared" si="12"/>
        <v>-0.195</v>
      </c>
      <c r="H216">
        <f>G216*'Freq res'!$C$11/2</f>
        <v>-0.195</v>
      </c>
      <c r="I216">
        <f>G216*'Freq res'!$E$11/2</f>
        <v>-0.07677165354330709</v>
      </c>
      <c r="J216">
        <f>$G$18+$G$7/$J$18*(-($A$18^2*'Phi(z,A)'!H205)+1)</f>
        <v>3.4765483785701035</v>
      </c>
      <c r="K216">
        <f t="shared" si="13"/>
        <v>32.34787653880561</v>
      </c>
    </row>
    <row r="217" spans="1:11" ht="12.75">
      <c r="A217">
        <v>0.196</v>
      </c>
      <c r="B217">
        <f>A217*'Freq res'!$C$11/2</f>
        <v>0.196</v>
      </c>
      <c r="C217">
        <f>A217*'Freq res'!$E$11/2</f>
        <v>0.07716535433070866</v>
      </c>
      <c r="D217">
        <f>$G$18+$G$7/$J$18*($A$18^2*'Phi(z,A)'!H206+1)</f>
        <v>3.674836649216848</v>
      </c>
      <c r="E217">
        <f t="shared" si="11"/>
        <v>39.44221341449363</v>
      </c>
      <c r="G217">
        <f t="shared" si="12"/>
        <v>-0.196</v>
      </c>
      <c r="H217">
        <f>G217*'Freq res'!$C$11/2</f>
        <v>-0.196</v>
      </c>
      <c r="I217">
        <f>G217*'Freq res'!$E$11/2</f>
        <v>-0.07716535433070866</v>
      </c>
      <c r="J217">
        <f>$G$18+$G$7/$J$18*(-($A$18^2*'Phi(z,A)'!H206)+1)</f>
        <v>3.4760621810794987</v>
      </c>
      <c r="K217">
        <f t="shared" si="13"/>
        <v>32.33215290511141</v>
      </c>
    </row>
    <row r="218" spans="1:11" ht="12.75">
      <c r="A218">
        <v>0.197</v>
      </c>
      <c r="B218">
        <f>A218*'Freq res'!$C$11/2</f>
        <v>0.197</v>
      </c>
      <c r="C218">
        <f>A218*'Freq res'!$E$11/2</f>
        <v>0.07755905511811023</v>
      </c>
      <c r="D218">
        <f>$G$18+$G$7/$J$18*($A$18^2*'Phi(z,A)'!H207+1)</f>
        <v>3.6753225704360464</v>
      </c>
      <c r="E218">
        <f t="shared" si="11"/>
        <v>39.46138388021472</v>
      </c>
      <c r="G218">
        <f t="shared" si="12"/>
        <v>-0.197</v>
      </c>
      <c r="H218">
        <f>G218*'Freq res'!$C$11/2</f>
        <v>-0.197</v>
      </c>
      <c r="I218">
        <f>G218*'Freq res'!$E$11/2</f>
        <v>-0.07755905511811023</v>
      </c>
      <c r="J218">
        <f>$G$18+$G$7/$J$18*(-($A$18^2*'Phi(z,A)'!H207)+1)</f>
        <v>3.4755762598603</v>
      </c>
      <c r="K218">
        <f t="shared" si="13"/>
        <v>32.31644584245902</v>
      </c>
    </row>
    <row r="219" spans="1:11" ht="12.75">
      <c r="A219">
        <v>0.198</v>
      </c>
      <c r="B219">
        <f>A219*'Freq res'!$C$11/2</f>
        <v>0.198</v>
      </c>
      <c r="C219">
        <f>A219*'Freq res'!$E$11/2</f>
        <v>0.0779527559055118</v>
      </c>
      <c r="D219">
        <f>$G$18+$G$7/$J$18*($A$18^2*'Phi(z,A)'!H208+1)</f>
        <v>3.675808214103632</v>
      </c>
      <c r="E219">
        <f t="shared" si="11"/>
        <v>39.480552705642914</v>
      </c>
      <c r="G219">
        <f t="shared" si="12"/>
        <v>-0.198</v>
      </c>
      <c r="H219">
        <f>G219*'Freq res'!$C$11/2</f>
        <v>-0.198</v>
      </c>
      <c r="I219">
        <f>G219*'Freq res'!$E$11/2</f>
        <v>-0.0779527559055118</v>
      </c>
      <c r="J219">
        <f>$G$18+$G$7/$J$18*(-($A$18^2*'Phi(z,A)'!H208)+1)</f>
        <v>3.4750906161927144</v>
      </c>
      <c r="K219">
        <f t="shared" si="13"/>
        <v>32.3007553754731</v>
      </c>
    </row>
    <row r="220" spans="1:11" ht="12.75">
      <c r="A220">
        <v>0.199</v>
      </c>
      <c r="B220">
        <f>A220*'Freq res'!$C$11/2</f>
        <v>0.199</v>
      </c>
      <c r="C220">
        <f>A220*'Freq res'!$E$11/2</f>
        <v>0.07834645669291339</v>
      </c>
      <c r="D220">
        <f>$G$18+$G$7/$J$18*($A$18^2*'Phi(z,A)'!H209+1)</f>
        <v>3.676293578941268</v>
      </c>
      <c r="E220">
        <f t="shared" si="11"/>
        <v>39.499719828844206</v>
      </c>
      <c r="G220">
        <f t="shared" si="12"/>
        <v>-0.199</v>
      </c>
      <c r="H220">
        <f>G220*'Freq res'!$C$11/2</f>
        <v>-0.199</v>
      </c>
      <c r="I220">
        <f>G220*'Freq res'!$E$11/2</f>
        <v>-0.07834645669291339</v>
      </c>
      <c r="J220">
        <f>$G$18+$G$7/$J$18*(-($A$18^2*'Phi(z,A)'!H209)+1)</f>
        <v>3.4746052513550785</v>
      </c>
      <c r="K220">
        <f t="shared" si="13"/>
        <v>32.285081528659525</v>
      </c>
    </row>
    <row r="221" spans="1:11" ht="12.75">
      <c r="A221">
        <v>0.2</v>
      </c>
      <c r="B221">
        <f>A221*'Freq res'!$C$11/2</f>
        <v>0.2</v>
      </c>
      <c r="C221">
        <f>A221*'Freq res'!$E$11/2</f>
        <v>0.07874015748031496</v>
      </c>
      <c r="D221">
        <f>$G$18+$G$7/$J$18*($A$18^2*'Phi(z,A)'!H210+1)</f>
        <v>3.6767786636724917</v>
      </c>
      <c r="E221">
        <f t="shared" si="11"/>
        <v>39.51888518785649</v>
      </c>
      <c r="G221">
        <f t="shared" si="12"/>
        <v>-0.2</v>
      </c>
      <c r="H221">
        <f>G221*'Freq res'!$C$11/2</f>
        <v>-0.2</v>
      </c>
      <c r="I221">
        <f>G221*'Freq res'!$E$11/2</f>
        <v>-0.07874015748031496</v>
      </c>
      <c r="J221">
        <f>$G$18+$G$7/$J$18*(-($A$18^2*'Phi(z,A)'!H210)+1)</f>
        <v>3.474120166623855</v>
      </c>
      <c r="K221">
        <f t="shared" si="13"/>
        <v>32.269424326405556</v>
      </c>
    </row>
    <row r="222" spans="1:11" ht="12.75">
      <c r="A222">
        <v>0.201</v>
      </c>
      <c r="B222">
        <f>A222*'Freq res'!$C$11/2</f>
        <v>0.201</v>
      </c>
      <c r="C222">
        <f>A222*'Freq res'!$E$11/2</f>
        <v>0.07913385826771653</v>
      </c>
      <c r="D222">
        <f>$G$18+$G$7/$J$18*($A$18^2*'Phi(z,A)'!H211+1)</f>
        <v>3.6772634670227267</v>
      </c>
      <c r="E222">
        <f t="shared" si="11"/>
        <v>39.53804872069023</v>
      </c>
      <c r="G222">
        <f t="shared" si="12"/>
        <v>-0.201</v>
      </c>
      <c r="H222">
        <f>G222*'Freq res'!$C$11/2</f>
        <v>-0.201</v>
      </c>
      <c r="I222">
        <f>G222*'Freq res'!$E$11/2</f>
        <v>-0.07913385826771653</v>
      </c>
      <c r="J222">
        <f>$G$18+$G$7/$J$18*(-($A$18^2*'Phi(z,A)'!H211)+1)</f>
        <v>3.47363536327362</v>
      </c>
      <c r="K222">
        <f t="shared" si="13"/>
        <v>32.2537837929798</v>
      </c>
    </row>
    <row r="223" spans="1:11" ht="12.75">
      <c r="A223">
        <v>0.202</v>
      </c>
      <c r="B223">
        <f>A223*'Freq res'!$C$11/2</f>
        <v>0.202</v>
      </c>
      <c r="C223">
        <f>A223*'Freq res'!$E$11/2</f>
        <v>0.0795275590551181</v>
      </c>
      <c r="D223">
        <f>$G$18+$G$7/$J$18*($A$18^2*'Phi(z,A)'!H212+1)</f>
        <v>3.677747987719287</v>
      </c>
      <c r="E223">
        <f t="shared" si="11"/>
        <v>39.55721036532885</v>
      </c>
      <c r="G223">
        <f t="shared" si="12"/>
        <v>-0.202</v>
      </c>
      <c r="H223">
        <f>G223*'Freq res'!$C$11/2</f>
        <v>-0.202</v>
      </c>
      <c r="I223">
        <f>G223*'Freq res'!$E$11/2</f>
        <v>-0.0795275590551181</v>
      </c>
      <c r="J223">
        <f>$G$18+$G$7/$J$18*(-($A$18^2*'Phi(z,A)'!H212)+1)</f>
        <v>3.4731508425770596</v>
      </c>
      <c r="K223">
        <f t="shared" si="13"/>
        <v>32.238159952532406</v>
      </c>
    </row>
    <row r="224" spans="1:11" ht="12.75">
      <c r="A224">
        <v>0.203</v>
      </c>
      <c r="B224">
        <f>A224*'Freq res'!$C$11/2</f>
        <v>0.203</v>
      </c>
      <c r="C224">
        <f>A224*'Freq res'!$E$11/2</f>
        <v>0.07992125984251969</v>
      </c>
      <c r="D224">
        <f>$G$18+$G$7/$J$18*($A$18^2*'Phi(z,A)'!H213+1)</f>
        <v>3.678232224491389</v>
      </c>
      <c r="E224">
        <f t="shared" si="11"/>
        <v>39.57637005972941</v>
      </c>
      <c r="G224">
        <f t="shared" si="12"/>
        <v>-0.203</v>
      </c>
      <c r="H224">
        <f>G224*'Freq res'!$C$11/2</f>
        <v>-0.203</v>
      </c>
      <c r="I224">
        <f>G224*'Freq res'!$E$11/2</f>
        <v>-0.07992125984251969</v>
      </c>
      <c r="J224">
        <f>$G$18+$G$7/$J$18*(-($A$18^2*'Phi(z,A)'!H213)+1)</f>
        <v>3.4726666058049576</v>
      </c>
      <c r="K224">
        <f t="shared" si="13"/>
        <v>32.222552829094994</v>
      </c>
    </row>
    <row r="225" spans="1:11" ht="12.75">
      <c r="A225">
        <v>0.204</v>
      </c>
      <c r="B225">
        <f>A225*'Freq res'!$C$11/2</f>
        <v>0.204</v>
      </c>
      <c r="C225">
        <f>A225*'Freq res'!$E$11/2</f>
        <v>0.08031496062992124</v>
      </c>
      <c r="D225">
        <f>$G$18+$G$7/$J$18*($A$18^2*'Phi(z,A)'!H214+1)</f>
        <v>3.678716176070157</v>
      </c>
      <c r="E225">
        <f t="shared" si="11"/>
        <v>39.595527741823076</v>
      </c>
      <c r="G225">
        <f t="shared" si="12"/>
        <v>-0.204</v>
      </c>
      <c r="H225">
        <f>G225*'Freq res'!$C$11/2</f>
        <v>-0.204</v>
      </c>
      <c r="I225">
        <f>G225*'Freq res'!$E$11/2</f>
        <v>-0.08031496062992124</v>
      </c>
      <c r="J225">
        <f>$G$18+$G$7/$J$18*(-($A$18^2*'Phi(z,A)'!H214)+1)</f>
        <v>3.4721826542261893</v>
      </c>
      <c r="K225">
        <f t="shared" si="13"/>
        <v>32.20696244658081</v>
      </c>
    </row>
    <row r="226" spans="1:11" ht="12.75">
      <c r="A226">
        <v>0.205</v>
      </c>
      <c r="B226">
        <f>A226*'Freq res'!$C$11/2</f>
        <v>0.205</v>
      </c>
      <c r="C226">
        <f>A226*'Freq res'!$E$11/2</f>
        <v>0.08070866141732282</v>
      </c>
      <c r="D226">
        <f>$G$18+$G$7/$J$18*($A$18^2*'Phi(z,A)'!H215+1)</f>
        <v>3.6791998411886335</v>
      </c>
      <c r="E226">
        <f t="shared" si="11"/>
        <v>39.614683349515666</v>
      </c>
      <c r="G226">
        <f t="shared" si="12"/>
        <v>-0.205</v>
      </c>
      <c r="H226">
        <f>G226*'Freq res'!$C$11/2</f>
        <v>-0.205</v>
      </c>
      <c r="I226">
        <f>G226*'Freq res'!$E$11/2</f>
        <v>-0.08070866141732282</v>
      </c>
      <c r="J226">
        <f>$G$18+$G$7/$J$18*(-($A$18^2*'Phi(z,A)'!H215)+1)</f>
        <v>3.471698989107713</v>
      </c>
      <c r="K226">
        <f t="shared" si="13"/>
        <v>32.19138882878477</v>
      </c>
    </row>
    <row r="227" spans="1:11" ht="12.75">
      <c r="A227">
        <v>0.206</v>
      </c>
      <c r="B227">
        <f>A227*'Freq res'!$C$11/2</f>
        <v>0.206</v>
      </c>
      <c r="C227">
        <f>A227*'Freq res'!$E$11/2</f>
        <v>0.0811023622047244</v>
      </c>
      <c r="D227">
        <f>$G$18+$G$7/$J$18*($A$18^2*'Phi(z,A)'!H216+1)</f>
        <v>3.6796832185817854</v>
      </c>
      <c r="E227">
        <f t="shared" si="11"/>
        <v>39.63383682068823</v>
      </c>
      <c r="G227">
        <f t="shared" si="12"/>
        <v>-0.206</v>
      </c>
      <c r="H227">
        <f>G227*'Freq res'!$C$11/2</f>
        <v>-0.206</v>
      </c>
      <c r="I227">
        <f>G227*'Freq res'!$E$11/2</f>
        <v>-0.0811023622047244</v>
      </c>
      <c r="J227">
        <f>$G$18+$G$7/$J$18*(-($A$18^2*'Phi(z,A)'!H216)+1)</f>
        <v>3.471215611714561</v>
      </c>
      <c r="K227">
        <f t="shared" si="13"/>
        <v>32.175831999383504</v>
      </c>
    </row>
    <row r="228" spans="1:11" ht="12.75">
      <c r="A228">
        <v>0.207</v>
      </c>
      <c r="B228">
        <f>A228*'Freq res'!$C$11/2</f>
        <v>0.207</v>
      </c>
      <c r="C228">
        <f>A228*'Freq res'!$E$11/2</f>
        <v>0.08149606299212597</v>
      </c>
      <c r="D228">
        <f>$G$18+$G$7/$J$18*($A$18^2*'Phi(z,A)'!H217+1)</f>
        <v>3.6801663069865134</v>
      </c>
      <c r="E228">
        <f t="shared" si="11"/>
        <v>39.65298809319758</v>
      </c>
      <c r="G228">
        <f t="shared" si="12"/>
        <v>-0.207</v>
      </c>
      <c r="H228">
        <f>G228*'Freq res'!$C$11/2</f>
        <v>-0.207</v>
      </c>
      <c r="I228">
        <f>G228*'Freq res'!$E$11/2</f>
        <v>-0.08149606299212597</v>
      </c>
      <c r="J228">
        <f>$G$18+$G$7/$J$18*(-($A$18^2*'Phi(z,A)'!H217)+1)</f>
        <v>3.470732523309833</v>
      </c>
      <c r="K228">
        <f t="shared" si="13"/>
        <v>32.160291981935465</v>
      </c>
    </row>
    <row r="229" spans="1:11" ht="12.75">
      <c r="A229">
        <v>0.208</v>
      </c>
      <c r="B229">
        <f>A229*'Freq res'!$C$11/2</f>
        <v>0.208</v>
      </c>
      <c r="C229">
        <f>A229*'Freq res'!$E$11/2</f>
        <v>0.08188976377952754</v>
      </c>
      <c r="D229">
        <f>$G$18+$G$7/$J$18*($A$18^2*'Phi(z,A)'!H218+1)</f>
        <v>3.6806491051416597</v>
      </c>
      <c r="E229">
        <f t="shared" si="11"/>
        <v>39.67213710487681</v>
      </c>
      <c r="G229">
        <f t="shared" si="12"/>
        <v>-0.208</v>
      </c>
      <c r="H229">
        <f>G229*'Freq res'!$C$11/2</f>
        <v>-0.208</v>
      </c>
      <c r="I229">
        <f>G229*'Freq res'!$E$11/2</f>
        <v>-0.08188976377952754</v>
      </c>
      <c r="J229">
        <f>$G$18+$G$7/$J$18*(-($A$18^2*'Phi(z,A)'!H218)+1)</f>
        <v>3.470249725154687</v>
      </c>
      <c r="K229">
        <f t="shared" si="13"/>
        <v>32.14476879988098</v>
      </c>
    </row>
    <row r="230" spans="1:11" ht="12.75">
      <c r="A230">
        <v>0.209</v>
      </c>
      <c r="B230">
        <f>A230*'Freq res'!$C$11/2</f>
        <v>0.209</v>
      </c>
      <c r="C230">
        <f>A230*'Freq res'!$E$11/2</f>
        <v>0.08228346456692913</v>
      </c>
      <c r="D230">
        <f>$G$18+$G$7/$J$18*($A$18^2*'Phi(z,A)'!H219+1)</f>
        <v>3.6811316117880164</v>
      </c>
      <c r="E230">
        <f t="shared" si="11"/>
        <v>39.69128379353589</v>
      </c>
      <c r="G230">
        <f t="shared" si="12"/>
        <v>-0.209</v>
      </c>
      <c r="H230">
        <f>G230*'Freq res'!$C$11/2</f>
        <v>-0.209</v>
      </c>
      <c r="I230">
        <f>G230*'Freq res'!$E$11/2</f>
        <v>-0.08228346456692913</v>
      </c>
      <c r="J230">
        <f>$G$18+$G$7/$J$18*(-($A$18^2*'Phi(z,A)'!H219)+1)</f>
        <v>3.46976721850833</v>
      </c>
      <c r="K230">
        <f t="shared" si="13"/>
        <v>32.12926247654231</v>
      </c>
    </row>
    <row r="231" spans="1:11" ht="12.75">
      <c r="A231">
        <v>0.21</v>
      </c>
      <c r="B231">
        <f>A231*'Freq res'!$C$11/2</f>
        <v>0.21</v>
      </c>
      <c r="C231">
        <f>A231*'Freq res'!$E$11/2</f>
        <v>0.0826771653543307</v>
      </c>
      <c r="D231">
        <f>$G$18+$G$7/$J$18*($A$18^2*'Phi(z,A)'!H220+1)</f>
        <v>3.6816138256683333</v>
      </c>
      <c r="E231">
        <f t="shared" si="11"/>
        <v>39.710428096962175</v>
      </c>
      <c r="G231">
        <f t="shared" si="12"/>
        <v>-0.21</v>
      </c>
      <c r="H231">
        <f>G231*'Freq res'!$C$11/2</f>
        <v>-0.21</v>
      </c>
      <c r="I231">
        <f>G231*'Freq res'!$E$11/2</f>
        <v>-0.0826771653543307</v>
      </c>
      <c r="J231">
        <f>$G$18+$G$7/$J$18*(-($A$18^2*'Phi(z,A)'!H220)+1)</f>
        <v>3.4692850046280133</v>
      </c>
      <c r="K231">
        <f t="shared" si="13"/>
        <v>32.11377303512375</v>
      </c>
    </row>
    <row r="232" spans="1:11" ht="12.75">
      <c r="A232">
        <v>0.211</v>
      </c>
      <c r="B232">
        <f>A232*'Freq res'!$C$11/2</f>
        <v>0.211</v>
      </c>
      <c r="C232">
        <f>A232*'Freq res'!$E$11/2</f>
        <v>0.08307086614173227</v>
      </c>
      <c r="D232">
        <f>$G$18+$G$7/$J$18*($A$18^2*'Phi(z,A)'!H221+1)</f>
        <v>3.6820957455273264</v>
      </c>
      <c r="E232">
        <f t="shared" si="11"/>
        <v>39.72956995292102</v>
      </c>
      <c r="G232">
        <f t="shared" si="12"/>
        <v>-0.211</v>
      </c>
      <c r="H232">
        <f>G232*'Freq res'!$C$11/2</f>
        <v>-0.211</v>
      </c>
      <c r="I232">
        <f>G232*'Freq res'!$E$11/2</f>
        <v>-0.08307086614173227</v>
      </c>
      <c r="J232">
        <f>$G$18+$G$7/$J$18*(-($A$18^2*'Phi(z,A)'!H221)+1)</f>
        <v>3.46880308476902</v>
      </c>
      <c r="K232">
        <f t="shared" si="13"/>
        <v>32.09830049871166</v>
      </c>
    </row>
    <row r="233" spans="1:11" ht="12.75">
      <c r="A233">
        <v>0.212</v>
      </c>
      <c r="B233">
        <f>A233*'Freq res'!$C$11/2</f>
        <v>0.212</v>
      </c>
      <c r="C233">
        <f>A233*'Freq res'!$E$11/2</f>
        <v>0.08346456692913384</v>
      </c>
      <c r="D233">
        <f>$G$18+$G$7/$J$18*($A$18^2*'Phi(z,A)'!H222+1)</f>
        <v>3.6825773701116846</v>
      </c>
      <c r="E233">
        <f t="shared" si="11"/>
        <v>39.74870929915619</v>
      </c>
      <c r="G233">
        <f t="shared" si="12"/>
        <v>-0.212</v>
      </c>
      <c r="H233">
        <f>G233*'Freq res'!$C$11/2</f>
        <v>-0.212</v>
      </c>
      <c r="I233">
        <f>G233*'Freq res'!$E$11/2</f>
        <v>-0.08346456692913384</v>
      </c>
      <c r="J233">
        <f>$G$18+$G$7/$J$18*(-($A$18^2*'Phi(z,A)'!H222)+1)</f>
        <v>3.468321460184662</v>
      </c>
      <c r="K233">
        <f t="shared" si="13"/>
        <v>32.082844890274615</v>
      </c>
    </row>
    <row r="234" spans="1:11" ht="12.75">
      <c r="A234">
        <v>0.213</v>
      </c>
      <c r="B234">
        <f>A234*'Freq res'!$C$11/2</f>
        <v>0.213</v>
      </c>
      <c r="C234">
        <f>A234*'Freq res'!$E$11/2</f>
        <v>0.08385826771653543</v>
      </c>
      <c r="D234">
        <f>$G$18+$G$7/$J$18*($A$18^2*'Phi(z,A)'!H223+1)</f>
        <v>3.6830586981700804</v>
      </c>
      <c r="E234">
        <f t="shared" si="11"/>
        <v>39.76784607339062</v>
      </c>
      <c r="G234">
        <f t="shared" si="12"/>
        <v>-0.213</v>
      </c>
      <c r="H234">
        <f>G234*'Freq res'!$C$11/2</f>
        <v>-0.213</v>
      </c>
      <c r="I234">
        <f>G234*'Freq res'!$E$11/2</f>
        <v>-0.08385826771653543</v>
      </c>
      <c r="J234">
        <f>$G$18+$G$7/$J$18*(-($A$18^2*'Phi(z,A)'!H223)+1)</f>
        <v>3.467840132126266</v>
      </c>
      <c r="K234">
        <f t="shared" si="13"/>
        <v>32.06740623266338</v>
      </c>
    </row>
    <row r="235" spans="1:11" ht="12.75">
      <c r="A235">
        <v>0.214</v>
      </c>
      <c r="B235">
        <f>A235*'Freq res'!$C$11/2</f>
        <v>0.214</v>
      </c>
      <c r="C235">
        <f>A235*'Freq res'!$E$11/2</f>
        <v>0.084251968503937</v>
      </c>
      <c r="D235">
        <f>$G$18+$G$7/$J$18*($A$18^2*'Phi(z,A)'!H224+1)</f>
        <v>3.683539728453175</v>
      </c>
      <c r="E235">
        <f t="shared" si="11"/>
        <v>39.786980213326785</v>
      </c>
      <c r="G235">
        <f t="shared" si="12"/>
        <v>-0.214</v>
      </c>
      <c r="H235">
        <f>G235*'Freq res'!$C$11/2</f>
        <v>-0.214</v>
      </c>
      <c r="I235">
        <f>G235*'Freq res'!$E$11/2</f>
        <v>-0.084251968503937</v>
      </c>
      <c r="J235">
        <f>$G$18+$G$7/$J$18*(-($A$18^2*'Phi(z,A)'!H224)+1)</f>
        <v>3.4673591018431718</v>
      </c>
      <c r="K235">
        <f t="shared" si="13"/>
        <v>32.051984548611074</v>
      </c>
    </row>
    <row r="236" spans="1:11" ht="12.75">
      <c r="A236">
        <v>0.215</v>
      </c>
      <c r="B236">
        <f>A236*'Freq res'!$C$11/2</f>
        <v>0.215</v>
      </c>
      <c r="C236">
        <f>A236*'Freq res'!$E$11/2</f>
        <v>0.08464566929133857</v>
      </c>
      <c r="D236">
        <f>$G$18+$G$7/$J$18*($A$18^2*'Phi(z,A)'!H225+1)</f>
        <v>3.684020459713628</v>
      </c>
      <c r="E236">
        <f t="shared" si="11"/>
        <v>39.806111656647346</v>
      </c>
      <c r="G236">
        <f t="shared" si="12"/>
        <v>-0.215</v>
      </c>
      <c r="H236">
        <f>G236*'Freq res'!$C$11/2</f>
        <v>-0.215</v>
      </c>
      <c r="I236">
        <f>G236*'Freq res'!$E$11/2</f>
        <v>-0.08464566929133857</v>
      </c>
      <c r="J236">
        <f>$G$18+$G$7/$J$18*(-($A$18^2*'Phi(z,A)'!H225)+1)</f>
        <v>3.4668783705827186</v>
      </c>
      <c r="K236">
        <f t="shared" si="13"/>
        <v>32.03657986073318</v>
      </c>
    </row>
    <row r="237" spans="1:11" ht="12.75">
      <c r="A237">
        <v>0.216</v>
      </c>
      <c r="B237">
        <f>A237*'Freq res'!$C$11/2</f>
        <v>0.216</v>
      </c>
      <c r="C237">
        <f>A237*'Freq res'!$E$11/2</f>
        <v>0.08503937007874014</v>
      </c>
      <c r="D237">
        <f>$G$18+$G$7/$J$18*($A$18^2*'Phi(z,A)'!H226+1)</f>
        <v>3.6845008907061048</v>
      </c>
      <c r="E237">
        <f t="shared" si="11"/>
        <v>39.82524034101567</v>
      </c>
      <c r="G237">
        <f t="shared" si="12"/>
        <v>-0.216</v>
      </c>
      <c r="H237">
        <f>G237*'Freq res'!$C$11/2</f>
        <v>-0.216</v>
      </c>
      <c r="I237">
        <f>G237*'Freq res'!$E$11/2</f>
        <v>-0.08503937007874014</v>
      </c>
      <c r="J237">
        <f>$G$18+$G$7/$J$18*(-($A$18^2*'Phi(z,A)'!H226)+1)</f>
        <v>3.466397939590242</v>
      </c>
      <c r="K237">
        <f t="shared" si="13"/>
        <v>32.02119219152769</v>
      </c>
    </row>
    <row r="238" spans="1:11" ht="12.75">
      <c r="A238">
        <v>0.217</v>
      </c>
      <c r="B238">
        <f>A238*'Freq res'!$C$11/2</f>
        <v>0.217</v>
      </c>
      <c r="C238">
        <f>A238*'Freq res'!$E$11/2</f>
        <v>0.08543307086614173</v>
      </c>
      <c r="D238">
        <f>$G$18+$G$7/$J$18*($A$18^2*'Phi(z,A)'!H227+1)</f>
        <v>3.684981020187286</v>
      </c>
      <c r="E238">
        <f t="shared" si="11"/>
        <v>39.844366204076465</v>
      </c>
      <c r="G238">
        <f t="shared" si="12"/>
        <v>-0.217</v>
      </c>
      <c r="H238">
        <f>G238*'Freq res'!$C$11/2</f>
        <v>-0.217</v>
      </c>
      <c r="I238">
        <f>G238*'Freq res'!$E$11/2</f>
        <v>-0.08543307086614173</v>
      </c>
      <c r="J238">
        <f>$G$18+$G$7/$J$18*(-($A$18^2*'Phi(z,A)'!H227)+1)</f>
        <v>3.4659178101090604</v>
      </c>
      <c r="K238">
        <f t="shared" si="13"/>
        <v>32.00582156337509</v>
      </c>
    </row>
    <row r="239" spans="1:11" ht="12.75">
      <c r="A239">
        <v>0.218</v>
      </c>
      <c r="B239">
        <f>A239*'Freq res'!$C$11/2</f>
        <v>0.218</v>
      </c>
      <c r="C239">
        <f>A239*'Freq res'!$E$11/2</f>
        <v>0.0858267716535433</v>
      </c>
      <c r="D239">
        <f>$G$18+$G$7/$J$18*($A$18^2*'Phi(z,A)'!H228+1)</f>
        <v>3.6854608469158725</v>
      </c>
      <c r="E239">
        <f t="shared" si="11"/>
        <v>39.86348918345619</v>
      </c>
      <c r="G239">
        <f t="shared" si="12"/>
        <v>-0.218</v>
      </c>
      <c r="H239">
        <f>G239*'Freq res'!$C$11/2</f>
        <v>-0.218</v>
      </c>
      <c r="I239">
        <f>G239*'Freq res'!$E$11/2</f>
        <v>-0.0858267716535433</v>
      </c>
      <c r="J239">
        <f>$G$18+$G$7/$J$18*(-($A$18^2*'Phi(z,A)'!H228)+1)</f>
        <v>3.465437983380474</v>
      </c>
      <c r="K239">
        <f t="shared" si="13"/>
        <v>31.99046799853859</v>
      </c>
    </row>
    <row r="240" spans="1:11" ht="12.75">
      <c r="A240">
        <v>0.219</v>
      </c>
      <c r="B240">
        <f>A240*'Freq res'!$C$11/2</f>
        <v>0.219</v>
      </c>
      <c r="C240">
        <f>A240*'Freq res'!$E$11/2</f>
        <v>0.08622047244094487</v>
      </c>
      <c r="D240">
        <f>$G$18+$G$7/$J$18*($A$18^2*'Phi(z,A)'!H229+1)</f>
        <v>3.685940369652596</v>
      </c>
      <c r="E240">
        <f t="shared" si="11"/>
        <v>39.88260921676376</v>
      </c>
      <c r="G240">
        <f t="shared" si="12"/>
        <v>-0.219</v>
      </c>
      <c r="H240">
        <f>G240*'Freq res'!$C$11/2</f>
        <v>-0.219</v>
      </c>
      <c r="I240">
        <f>G240*'Freq res'!$E$11/2</f>
        <v>-0.08622047244094487</v>
      </c>
      <c r="J240">
        <f>$G$18+$G$7/$J$18*(-($A$18^2*'Phi(z,A)'!H229)+1)</f>
        <v>3.4649584606437505</v>
      </c>
      <c r="K240">
        <f t="shared" si="13"/>
        <v>31.97513151916402</v>
      </c>
    </row>
    <row r="241" spans="1:11" ht="12.75">
      <c r="A241">
        <v>0.22</v>
      </c>
      <c r="B241">
        <f>A241*'Freq res'!$C$11/2</f>
        <v>0.22</v>
      </c>
      <c r="C241">
        <f>A241*'Freq res'!$E$11/2</f>
        <v>0.08661417322834646</v>
      </c>
      <c r="D241">
        <f>$G$18+$G$7/$J$18*($A$18^2*'Phi(z,A)'!H230+1)</f>
        <v>3.686419587160226</v>
      </c>
      <c r="E241">
        <f t="shared" si="11"/>
        <v>39.90172624159105</v>
      </c>
      <c r="G241">
        <f t="shared" si="12"/>
        <v>-0.22</v>
      </c>
      <c r="H241">
        <f>G241*'Freq res'!$C$11/2</f>
        <v>-0.22</v>
      </c>
      <c r="I241">
        <f>G241*'Freq res'!$E$11/2</f>
        <v>-0.08661417322834646</v>
      </c>
      <c r="J241">
        <f>$G$18+$G$7/$J$18*(-($A$18^2*'Phi(z,A)'!H230)+1)</f>
        <v>3.4644792431361204</v>
      </c>
      <c r="K241">
        <f t="shared" si="13"/>
        <v>31.959812147280044</v>
      </c>
    </row>
    <row r="242" spans="1:11" ht="12.75">
      <c r="A242">
        <v>0.221</v>
      </c>
      <c r="B242">
        <f>A242*'Freq res'!$C$11/2</f>
        <v>0.221</v>
      </c>
      <c r="C242">
        <f>A242*'Freq res'!$E$11/2</f>
        <v>0.08700787401574803</v>
      </c>
      <c r="D242">
        <f>$G$18+$G$7/$J$18*($A$18^2*'Phi(z,A)'!H231+1)</f>
        <v>3.686898498203577</v>
      </c>
      <c r="E242">
        <f t="shared" si="11"/>
        <v>39.920840195513385</v>
      </c>
      <c r="G242">
        <f t="shared" si="12"/>
        <v>-0.221</v>
      </c>
      <c r="H242">
        <f>G242*'Freq res'!$C$11/2</f>
        <v>-0.221</v>
      </c>
      <c r="I242">
        <f>G242*'Freq res'!$E$11/2</f>
        <v>-0.08700787401574803</v>
      </c>
      <c r="J242">
        <f>$G$18+$G$7/$J$18*(-($A$18^2*'Phi(z,A)'!H231)+1)</f>
        <v>3.4640003320927697</v>
      </c>
      <c r="K242">
        <f t="shared" si="13"/>
        <v>31.944509904798224</v>
      </c>
    </row>
    <row r="243" spans="1:11" ht="12.75">
      <c r="A243">
        <v>0.222</v>
      </c>
      <c r="B243">
        <f>A243*'Freq res'!$C$11/2</f>
        <v>0.222</v>
      </c>
      <c r="C243">
        <f>A243*'Freq res'!$E$11/2</f>
        <v>0.0874015748031496</v>
      </c>
      <c r="D243">
        <f>$G$18+$G$7/$J$18*($A$18^2*'Phi(z,A)'!H232+1)</f>
        <v>3.6873771015495174</v>
      </c>
      <c r="E243">
        <f t="shared" si="11"/>
        <v>39.939951016090255</v>
      </c>
      <c r="G243">
        <f t="shared" si="12"/>
        <v>-0.222</v>
      </c>
      <c r="H243">
        <f>G243*'Freq res'!$C$11/2</f>
        <v>-0.222</v>
      </c>
      <c r="I243">
        <f>G243*'Freq res'!$E$11/2</f>
        <v>-0.0874015748031496</v>
      </c>
      <c r="J243">
        <f>$G$18+$G$7/$J$18*(-($A$18^2*'Phi(z,A)'!H232)+1)</f>
        <v>3.463521728746829</v>
      </c>
      <c r="K243">
        <f t="shared" si="13"/>
        <v>31.92922481351304</v>
      </c>
    </row>
    <row r="244" spans="1:11" ht="12.75">
      <c r="A244">
        <v>0.223</v>
      </c>
      <c r="B244">
        <f>A244*'Freq res'!$C$11/2</f>
        <v>0.223</v>
      </c>
      <c r="C244">
        <f>A244*'Freq res'!$E$11/2</f>
        <v>0.08779527559055117</v>
      </c>
      <c r="D244">
        <f>$G$18+$G$7/$J$18*($A$18^2*'Phi(z,A)'!H233+1)</f>
        <v>3.6878553959669773</v>
      </c>
      <c r="E244">
        <f t="shared" si="11"/>
        <v>39.95905864086574</v>
      </c>
      <c r="G244">
        <f t="shared" si="12"/>
        <v>-0.223</v>
      </c>
      <c r="H244">
        <f>G244*'Freq res'!$C$11/2</f>
        <v>-0.223</v>
      </c>
      <c r="I244">
        <f>G244*'Freq res'!$E$11/2</f>
        <v>-0.08779527559055117</v>
      </c>
      <c r="J244">
        <f>$G$18+$G$7/$J$18*(-($A$18^2*'Phi(z,A)'!H233)+1)</f>
        <v>3.4630434343293692</v>
      </c>
      <c r="K244">
        <f t="shared" si="13"/>
        <v>31.91395689510205</v>
      </c>
    </row>
    <row r="245" spans="1:11" ht="12.75">
      <c r="A245">
        <v>0.224</v>
      </c>
      <c r="B245">
        <f>A245*'Freq res'!$C$11/2</f>
        <v>0.224</v>
      </c>
      <c r="C245">
        <f>A245*'Freq res'!$E$11/2</f>
        <v>0.08818897637795275</v>
      </c>
      <c r="D245">
        <f>$G$18+$G$7/$J$18*($A$18^2*'Phi(z,A)'!H234+1)</f>
        <v>3.688333380226956</v>
      </c>
      <c r="E245">
        <f t="shared" si="11"/>
        <v>39.97816300736915</v>
      </c>
      <c r="G245">
        <f t="shared" si="12"/>
        <v>-0.224</v>
      </c>
      <c r="H245">
        <f>G245*'Freq res'!$C$11/2</f>
        <v>-0.224</v>
      </c>
      <c r="I245">
        <f>G245*'Freq res'!$E$11/2</f>
        <v>-0.08818897637795275</v>
      </c>
      <c r="J245">
        <f>$G$18+$G$7/$J$18*(-($A$18^2*'Phi(z,A)'!H234)+1)</f>
        <v>3.4625654500693908</v>
      </c>
      <c r="K245">
        <f t="shared" si="13"/>
        <v>31.898706171125927</v>
      </c>
    </row>
    <row r="246" spans="1:11" ht="12.75">
      <c r="A246">
        <v>0.225</v>
      </c>
      <c r="B246">
        <f>A246*'Freq res'!$C$11/2</f>
        <v>0.225</v>
      </c>
      <c r="C246">
        <f>A246*'Freq res'!$E$11/2</f>
        <v>0.08858267716535433</v>
      </c>
      <c r="D246">
        <f>$G$18+$G$7/$J$18*($A$18^2*'Phi(z,A)'!H235+1)</f>
        <v>3.688811053102529</v>
      </c>
      <c r="E246">
        <f t="shared" si="11"/>
        <v>39.997264053115536</v>
      </c>
      <c r="G246">
        <f t="shared" si="12"/>
        <v>-0.225</v>
      </c>
      <c r="H246">
        <f>G246*'Freq res'!$C$11/2</f>
        <v>-0.225</v>
      </c>
      <c r="I246">
        <f>G246*'Freq res'!$E$11/2</f>
        <v>-0.08858267716535433</v>
      </c>
      <c r="J246">
        <f>$G$18+$G$7/$J$18*(-($A$18^2*'Phi(z,A)'!H235)+1)</f>
        <v>3.4620877771938177</v>
      </c>
      <c r="K246">
        <f t="shared" si="13"/>
        <v>31.883472663028567</v>
      </c>
    </row>
    <row r="247" spans="1:11" ht="12.75">
      <c r="A247">
        <v>0.226</v>
      </c>
      <c r="B247">
        <f>A247*'Freq res'!$C$11/2</f>
        <v>0.226</v>
      </c>
      <c r="C247">
        <f>A247*'Freq res'!$E$11/2</f>
        <v>0.0889763779527559</v>
      </c>
      <c r="D247">
        <f>$G$18+$G$7/$J$18*($A$18^2*'Phi(z,A)'!H236+1)</f>
        <v>3.6892884133688577</v>
      </c>
      <c r="E247">
        <f t="shared" si="11"/>
        <v>40.01636171560633</v>
      </c>
      <c r="G247">
        <f t="shared" si="12"/>
        <v>-0.226</v>
      </c>
      <c r="H247">
        <f>G247*'Freq res'!$C$11/2</f>
        <v>-0.226</v>
      </c>
      <c r="I247">
        <f>G247*'Freq res'!$E$11/2</f>
        <v>-0.0889763779527559</v>
      </c>
      <c r="J247">
        <f>$G$18+$G$7/$J$18*(-($A$18^2*'Phi(z,A)'!H236)+1)</f>
        <v>3.461610416927489</v>
      </c>
      <c r="K247">
        <f t="shared" si="13"/>
        <v>31.868256392137166</v>
      </c>
    </row>
    <row r="248" spans="1:11" ht="12.75">
      <c r="A248">
        <v>0.227</v>
      </c>
      <c r="B248">
        <f>A248*'Freq res'!$C$11/2</f>
        <v>0.227</v>
      </c>
      <c r="C248">
        <f>A248*'Freq res'!$E$11/2</f>
        <v>0.08937007874015748</v>
      </c>
      <c r="D248">
        <f>$G$18+$G$7/$J$18*($A$18^2*'Phi(z,A)'!H237+1)</f>
        <v>3.689765459803196</v>
      </c>
      <c r="E248">
        <f t="shared" si="11"/>
        <v>40.03545593232984</v>
      </c>
      <c r="G248">
        <f t="shared" si="12"/>
        <v>-0.227</v>
      </c>
      <c r="H248">
        <f>G248*'Freq res'!$C$11/2</f>
        <v>-0.227</v>
      </c>
      <c r="I248">
        <f>G248*'Freq res'!$E$11/2</f>
        <v>-0.08937007874015748</v>
      </c>
      <c r="J248">
        <f>$G$18+$G$7/$J$18*(-($A$18^2*'Phi(z,A)'!H237)+1)</f>
        <v>3.4611333704931506</v>
      </c>
      <c r="K248">
        <f t="shared" si="13"/>
        <v>31.853057379662317</v>
      </c>
    </row>
    <row r="249" spans="1:11" ht="12.75">
      <c r="A249">
        <v>0.228</v>
      </c>
      <c r="B249">
        <f>A249*'Freq res'!$C$11/2</f>
        <v>0.228</v>
      </c>
      <c r="C249">
        <f>A249*'Freq res'!$E$11/2</f>
        <v>0.08976377952755905</v>
      </c>
      <c r="D249">
        <f>$G$18+$G$7/$J$18*($A$18^2*'Phi(z,A)'!H238+1)</f>
        <v>3.6902421911848973</v>
      </c>
      <c r="E249">
        <f t="shared" si="11"/>
        <v>40.05454664076184</v>
      </c>
      <c r="G249">
        <f t="shared" si="12"/>
        <v>-0.228</v>
      </c>
      <c r="H249">
        <f>G249*'Freq res'!$C$11/2</f>
        <v>-0.228</v>
      </c>
      <c r="I249">
        <f>G249*'Freq res'!$E$11/2</f>
        <v>-0.08976377952755905</v>
      </c>
      <c r="J249">
        <f>$G$18+$G$7/$J$18*(-($A$18^2*'Phi(z,A)'!H238)+1)</f>
        <v>3.4606566391114493</v>
      </c>
      <c r="K249">
        <f t="shared" si="13"/>
        <v>31.837875646698098</v>
      </c>
    </row>
    <row r="250" spans="1:11" ht="12.75">
      <c r="A250">
        <v>0.229</v>
      </c>
      <c r="B250">
        <f>A250*'Freq res'!$C$11/2</f>
        <v>0.229</v>
      </c>
      <c r="C250">
        <f>A250*'Freq res'!$E$11/2</f>
        <v>0.09015748031496063</v>
      </c>
      <c r="D250">
        <f>$G$18+$G$7/$J$18*($A$18^2*'Phi(z,A)'!H239+1)</f>
        <v>3.690718606295424</v>
      </c>
      <c r="E250">
        <f t="shared" si="11"/>
        <v>40.073633778366165</v>
      </c>
      <c r="G250">
        <f t="shared" si="12"/>
        <v>-0.229</v>
      </c>
      <c r="H250">
        <f>G250*'Freq res'!$C$11/2</f>
        <v>-0.229</v>
      </c>
      <c r="I250">
        <f>G250*'Freq res'!$E$11/2</f>
        <v>-0.09015748031496063</v>
      </c>
      <c r="J250">
        <f>$G$18+$G$7/$J$18*(-($A$18^2*'Phi(z,A)'!H239)+1)</f>
        <v>3.4601802240009225</v>
      </c>
      <c r="K250">
        <f t="shared" si="13"/>
        <v>31.82271121422215</v>
      </c>
    </row>
    <row r="251" spans="1:11" ht="12.75">
      <c r="A251">
        <v>0.23</v>
      </c>
      <c r="B251">
        <f>A251*'Freq res'!$C$11/2</f>
        <v>0.23</v>
      </c>
      <c r="C251">
        <f>A251*'Freq res'!$E$11/2</f>
        <v>0.0905511811023622</v>
      </c>
      <c r="D251">
        <f>$G$18+$G$7/$J$18*($A$18^2*'Phi(z,A)'!H240+1)</f>
        <v>3.6911947039183546</v>
      </c>
      <c r="E251">
        <f t="shared" si="11"/>
        <v>40.09271728259527</v>
      </c>
      <c r="G251">
        <f t="shared" si="12"/>
        <v>-0.23</v>
      </c>
      <c r="H251">
        <f>G251*'Freq res'!$C$11/2</f>
        <v>-0.23</v>
      </c>
      <c r="I251">
        <f>G251*'Freq res'!$E$11/2</f>
        <v>-0.0905511811023622</v>
      </c>
      <c r="J251">
        <f>$G$18+$G$7/$J$18*(-($A$18^2*'Phi(z,A)'!H240)+1)</f>
        <v>3.459704126377992</v>
      </c>
      <c r="K251">
        <f t="shared" si="13"/>
        <v>31.807564103095768</v>
      </c>
    </row>
    <row r="252" spans="1:11" ht="12.75">
      <c r="A252">
        <v>0.231</v>
      </c>
      <c r="B252">
        <f>A252*'Freq res'!$C$11/2</f>
        <v>0.231</v>
      </c>
      <c r="C252">
        <f>A252*'Freq res'!$E$11/2</f>
        <v>0.09094488188976378</v>
      </c>
      <c r="D252">
        <f>$G$18+$G$7/$J$18*($A$18^2*'Phi(z,A)'!H241+1)</f>
        <v>3.6916704828393905</v>
      </c>
      <c r="E252">
        <f t="shared" si="11"/>
        <v>40.11179709089076</v>
      </c>
      <c r="G252">
        <f t="shared" si="12"/>
        <v>-0.231</v>
      </c>
      <c r="H252">
        <f>G252*'Freq res'!$C$11/2</f>
        <v>-0.231</v>
      </c>
      <c r="I252">
        <f>G252*'Freq res'!$E$11/2</f>
        <v>-0.09094488188976378</v>
      </c>
      <c r="J252">
        <f>$G$18+$G$7/$J$18*(-($A$18^2*'Phi(z,A)'!H241)+1)</f>
        <v>3.459228347456956</v>
      </c>
      <c r="K252">
        <f t="shared" si="13"/>
        <v>31.792434334064016</v>
      </c>
    </row>
    <row r="253" spans="1:11" ht="12.75">
      <c r="A253">
        <v>0.232</v>
      </c>
      <c r="B253">
        <f>A253*'Freq res'!$C$11/2</f>
        <v>0.232</v>
      </c>
      <c r="C253">
        <f>A253*'Freq res'!$E$11/2</f>
        <v>0.09133858267716535</v>
      </c>
      <c r="D253">
        <f>$G$18+$G$7/$J$18*($A$18^2*'Phi(z,A)'!H242+1)</f>
        <v>3.692145941846364</v>
      </c>
      <c r="E253">
        <f t="shared" si="11"/>
        <v>40.130873140684</v>
      </c>
      <c r="G253">
        <f t="shared" si="12"/>
        <v>-0.232</v>
      </c>
      <c r="H253">
        <f>G253*'Freq res'!$C$11/2</f>
        <v>-0.232</v>
      </c>
      <c r="I253">
        <f>G253*'Freq res'!$E$11/2</f>
        <v>-0.09133858267716535</v>
      </c>
      <c r="J253">
        <f>$G$18+$G$7/$J$18*(-($A$18^2*'Phi(z,A)'!H242)+1)</f>
        <v>3.4587528884499825</v>
      </c>
      <c r="K253">
        <f t="shared" si="13"/>
        <v>31.77732192775581</v>
      </c>
    </row>
    <row r="254" spans="1:11" ht="12.75">
      <c r="A254">
        <v>0.233</v>
      </c>
      <c r="B254">
        <f>A254*'Freq res'!$C$11/2</f>
        <v>0.233</v>
      </c>
      <c r="C254">
        <f>A254*'Freq res'!$E$11/2</f>
        <v>0.09173228346456692</v>
      </c>
      <c r="D254">
        <f>$G$18+$G$7/$J$18*($A$18^2*'Phi(z,A)'!H243+1)</f>
        <v>3.692621079729247</v>
      </c>
      <c r="E254">
        <f t="shared" si="11"/>
        <v>40.1499453693967</v>
      </c>
      <c r="G254">
        <f t="shared" si="12"/>
        <v>-0.233</v>
      </c>
      <c r="H254">
        <f>G254*'Freq res'!$C$11/2</f>
        <v>-0.233</v>
      </c>
      <c r="I254">
        <f>G254*'Freq res'!$E$11/2</f>
        <v>-0.09173228346456692</v>
      </c>
      <c r="J254">
        <f>$G$18+$G$7/$J$18*(-($A$18^2*'Phi(z,A)'!H243)+1)</f>
        <v>3.4582777505670994</v>
      </c>
      <c r="K254">
        <f t="shared" si="13"/>
        <v>31.762226904684</v>
      </c>
    </row>
    <row r="255" spans="1:11" ht="12.75">
      <c r="A255">
        <v>0.234</v>
      </c>
      <c r="B255">
        <f>A255*'Freq res'!$C$11/2</f>
        <v>0.234</v>
      </c>
      <c r="C255">
        <f>A255*'Freq res'!$E$11/2</f>
        <v>0.0921259842519685</v>
      </c>
      <c r="D255">
        <f>$G$18+$G$7/$J$18*($A$18^2*'Phi(z,A)'!H244+1)</f>
        <v>3.693095895280158</v>
      </c>
      <c r="E255">
        <f t="shared" si="11"/>
        <v>40.16901371444144</v>
      </c>
      <c r="G255">
        <f t="shared" si="12"/>
        <v>-0.234</v>
      </c>
      <c r="H255">
        <f>G255*'Freq res'!$C$11/2</f>
        <v>-0.234</v>
      </c>
      <c r="I255">
        <f>G255*'Freq res'!$E$11/2</f>
        <v>-0.0921259842519685</v>
      </c>
      <c r="J255">
        <f>$G$18+$G$7/$J$18*(-($A$18^2*'Phi(z,A)'!H244)+1)</f>
        <v>3.4578029350161885</v>
      </c>
      <c r="K255">
        <f t="shared" si="13"/>
        <v>31.747149285245452</v>
      </c>
    </row>
    <row r="256" spans="1:11" ht="12.75">
      <c r="A256">
        <v>0.235</v>
      </c>
      <c r="B256">
        <f>A256*'Freq res'!$C$11/2</f>
        <v>0.235</v>
      </c>
      <c r="C256">
        <f>A256*'Freq res'!$E$11/2</f>
        <v>0.09251968503937007</v>
      </c>
      <c r="D256">
        <f>$G$18+$G$7/$J$18*($A$18^2*'Phi(z,A)'!H245+1)</f>
        <v>3.6935703872933696</v>
      </c>
      <c r="E256">
        <f t="shared" si="11"/>
        <v>40.188078113222325</v>
      </c>
      <c r="G256">
        <f t="shared" si="12"/>
        <v>-0.235</v>
      </c>
      <c r="H256">
        <f>G256*'Freq res'!$C$11/2</f>
        <v>-0.235</v>
      </c>
      <c r="I256">
        <f>G256*'Freq res'!$E$11/2</f>
        <v>-0.09251968503937007</v>
      </c>
      <c r="J256">
        <f>$G$18+$G$7/$J$18*(-($A$18^2*'Phi(z,A)'!H245)+1)</f>
        <v>3.457328443002977</v>
      </c>
      <c r="K256">
        <f t="shared" si="13"/>
        <v>31.732089089721175</v>
      </c>
    </row>
    <row r="257" spans="1:11" ht="12.75">
      <c r="A257">
        <v>0.236</v>
      </c>
      <c r="B257">
        <f>A257*'Freq res'!$C$11/2</f>
        <v>0.236</v>
      </c>
      <c r="C257">
        <f>A257*'Freq res'!$E$11/2</f>
        <v>0.09291338582677164</v>
      </c>
      <c r="D257">
        <f>$G$18+$G$7/$J$18*($A$18^2*'Phi(z,A)'!H246+1)</f>
        <v>3.6940445545653158</v>
      </c>
      <c r="E257">
        <f t="shared" si="11"/>
        <v>40.207138503135454</v>
      </c>
      <c r="G257">
        <f t="shared" si="12"/>
        <v>-0.236</v>
      </c>
      <c r="H257">
        <f>G257*'Freq res'!$C$11/2</f>
        <v>-0.236</v>
      </c>
      <c r="I257">
        <f>G257*'Freq res'!$E$11/2</f>
        <v>-0.09291338582677164</v>
      </c>
      <c r="J257">
        <f>$G$18+$G$7/$J$18*(-($A$18^2*'Phi(z,A)'!H246)+1)</f>
        <v>3.4568542757310308</v>
      </c>
      <c r="K257">
        <f t="shared" si="13"/>
        <v>31.7170463382764</v>
      </c>
    </row>
    <row r="258" spans="1:11" ht="12.75">
      <c r="A258">
        <v>0.237</v>
      </c>
      <c r="B258">
        <f>A258*'Freq res'!$C$11/2</f>
        <v>0.237</v>
      </c>
      <c r="C258">
        <f>A258*'Freq res'!$E$11/2</f>
        <v>0.09330708661417321</v>
      </c>
      <c r="D258">
        <f>$G$18+$G$7/$J$18*($A$18^2*'Phi(z,A)'!H247+1)</f>
        <v>3.6945183958946</v>
      </c>
      <c r="E258">
        <f t="shared" si="11"/>
        <v>40.22619482156958</v>
      </c>
      <c r="G258">
        <f t="shared" si="12"/>
        <v>-0.237</v>
      </c>
      <c r="H258">
        <f>G258*'Freq res'!$C$11/2</f>
        <v>-0.237</v>
      </c>
      <c r="I258">
        <f>G258*'Freq res'!$E$11/2</f>
        <v>-0.09330708661417321</v>
      </c>
      <c r="J258">
        <f>$G$18+$G$7/$J$18*(-($A$18^2*'Phi(z,A)'!H247)+1)</f>
        <v>3.4563804344017464</v>
      </c>
      <c r="K258">
        <f t="shared" si="13"/>
        <v>31.70202105096068</v>
      </c>
    </row>
    <row r="259" spans="1:11" ht="12.75">
      <c r="A259">
        <v>0.238</v>
      </c>
      <c r="B259">
        <f>A259*'Freq res'!$C$11/2</f>
        <v>0.238</v>
      </c>
      <c r="C259">
        <f>A259*'Freq res'!$E$11/2</f>
        <v>0.0937007874015748</v>
      </c>
      <c r="D259">
        <f>$G$18+$G$7/$J$18*($A$18^2*'Phi(z,A)'!H248+1)</f>
        <v>3.694991910082003</v>
      </c>
      <c r="E259">
        <f t="shared" si="11"/>
        <v>40.245247005906634</v>
      </c>
      <c r="G259">
        <f t="shared" si="12"/>
        <v>-0.238</v>
      </c>
      <c r="H259">
        <f>G259*'Freq res'!$C$11/2</f>
        <v>-0.238</v>
      </c>
      <c r="I259">
        <f>G259*'Freq res'!$E$11/2</f>
        <v>-0.0937007874015748</v>
      </c>
      <c r="J259">
        <f>$G$18+$G$7/$J$18*(-($A$18^2*'Phi(z,A)'!H248)+1)</f>
        <v>3.4559069202143435</v>
      </c>
      <c r="K259">
        <f t="shared" si="13"/>
        <v>31.687013247708006</v>
      </c>
    </row>
    <row r="260" spans="1:11" ht="12.75">
      <c r="A260">
        <v>0.239</v>
      </c>
      <c r="B260">
        <f>A260*'Freq res'!$C$11/2</f>
        <v>0.239</v>
      </c>
      <c r="C260">
        <f>A260*'Freq res'!$E$11/2</f>
        <v>0.09409448818897637</v>
      </c>
      <c r="D260">
        <f>$G$18+$G$7/$J$18*($A$18^2*'Phi(z,A)'!H249+1)</f>
        <v>3.6954650959304893</v>
      </c>
      <c r="E260">
        <f t="shared" si="11"/>
        <v>40.26429499352234</v>
      </c>
      <c r="G260">
        <f t="shared" si="12"/>
        <v>-0.239</v>
      </c>
      <c r="H260">
        <f>G260*'Freq res'!$C$11/2</f>
        <v>-0.239</v>
      </c>
      <c r="I260">
        <f>G260*'Freq res'!$E$11/2</f>
        <v>-0.09409448818897637</v>
      </c>
      <c r="J260">
        <f>$G$18+$G$7/$J$18*(-($A$18^2*'Phi(z,A)'!H249)+1)</f>
        <v>3.455433734365857</v>
      </c>
      <c r="K260">
        <f t="shared" si="13"/>
        <v>31.672022948336856</v>
      </c>
    </row>
    <row r="261" spans="1:11" ht="12.75">
      <c r="A261">
        <v>0.24</v>
      </c>
      <c r="B261">
        <f>A261*'Freq res'!$C$11/2</f>
        <v>0.24</v>
      </c>
      <c r="C261">
        <f>A261*'Freq res'!$E$11/2</f>
        <v>0.09448818897637794</v>
      </c>
      <c r="D261">
        <f>$G$18+$G$7/$J$18*($A$18^2*'Phi(z,A)'!H250+1)</f>
        <v>3.695937952245216</v>
      </c>
      <c r="E261">
        <f t="shared" si="11"/>
        <v>40.283338721786784</v>
      </c>
      <c r="G261">
        <f t="shared" si="12"/>
        <v>-0.24</v>
      </c>
      <c r="H261">
        <f>G261*'Freq res'!$C$11/2</f>
        <v>-0.24</v>
      </c>
      <c r="I261">
        <f>G261*'Freq res'!$E$11/2</f>
        <v>-0.09448818897637794</v>
      </c>
      <c r="J261">
        <f>$G$18+$G$7/$J$18*(-($A$18^2*'Phi(z,A)'!H250)+1)</f>
        <v>3.4549608780511303</v>
      </c>
      <c r="K261">
        <f t="shared" si="13"/>
        <v>31.65705017255033</v>
      </c>
    </row>
    <row r="262" spans="1:11" ht="12.75">
      <c r="A262">
        <v>0.241</v>
      </c>
      <c r="B262">
        <f>A262*'Freq res'!$C$11/2</f>
        <v>0.241</v>
      </c>
      <c r="C262">
        <f>A262*'Freq res'!$E$11/2</f>
        <v>0.09488188976377952</v>
      </c>
      <c r="D262">
        <f>$G$18+$G$7/$J$18*($A$18^2*'Phi(z,A)'!H251+1)</f>
        <v>3.6964104778335396</v>
      </c>
      <c r="E262">
        <f t="shared" si="11"/>
        <v>40.30237812806501</v>
      </c>
      <c r="G262">
        <f t="shared" si="12"/>
        <v>-0.241</v>
      </c>
      <c r="H262">
        <f>G262*'Freq res'!$C$11/2</f>
        <v>-0.241</v>
      </c>
      <c r="I262">
        <f>G262*'Freq res'!$E$11/2</f>
        <v>-0.09488188976377952</v>
      </c>
      <c r="J262">
        <f>$G$18+$G$7/$J$18*(-($A$18^2*'Phi(z,A)'!H251)+1)</f>
        <v>3.454488352462807</v>
      </c>
      <c r="K262">
        <f t="shared" si="13"/>
        <v>31.64209493993628</v>
      </c>
    </row>
    <row r="263" spans="1:11" ht="12.75">
      <c r="A263">
        <v>0.242</v>
      </c>
      <c r="B263">
        <f>A263*'Freq res'!$C$11/2</f>
        <v>0.242</v>
      </c>
      <c r="C263">
        <f>A263*'Freq res'!$E$11/2</f>
        <v>0.0952755905511811</v>
      </c>
      <c r="D263">
        <f>$G$18+$G$7/$J$18*($A$18^2*'Phi(z,A)'!H252+1)</f>
        <v>3.696882671505024</v>
      </c>
      <c r="E263">
        <f t="shared" si="11"/>
        <v>40.32141314971756</v>
      </c>
      <c r="G263">
        <f t="shared" si="12"/>
        <v>-0.242</v>
      </c>
      <c r="H263">
        <f>G263*'Freq res'!$C$11/2</f>
        <v>-0.242</v>
      </c>
      <c r="I263">
        <f>G263*'Freq res'!$E$11/2</f>
        <v>-0.0952755905511811</v>
      </c>
      <c r="J263">
        <f>$G$18+$G$7/$J$18*(-($A$18^2*'Phi(z,A)'!H252)+1)</f>
        <v>3.4540161587913225</v>
      </c>
      <c r="K263">
        <f t="shared" si="13"/>
        <v>31.627157269967295</v>
      </c>
    </row>
    <row r="264" spans="1:11" ht="12.75">
      <c r="A264">
        <v>0.243</v>
      </c>
      <c r="B264">
        <f>A264*'Freq res'!$C$11/2</f>
        <v>0.243</v>
      </c>
      <c r="C264">
        <f>A264*'Freq res'!$E$11/2</f>
        <v>0.09566929133858267</v>
      </c>
      <c r="D264">
        <f>$G$18+$G$7/$J$18*($A$18^2*'Phi(z,A)'!H253+1)</f>
        <v>3.697354532071446</v>
      </c>
      <c r="E264">
        <f t="shared" si="11"/>
        <v>40.34044372410101</v>
      </c>
      <c r="G264">
        <f t="shared" si="12"/>
        <v>-0.243</v>
      </c>
      <c r="H264">
        <f>G264*'Freq res'!$C$11/2</f>
        <v>-0.243</v>
      </c>
      <c r="I264">
        <f>G264*'Freq res'!$E$11/2</f>
        <v>-0.09566929133858267</v>
      </c>
      <c r="J264">
        <f>$G$18+$G$7/$J$18*(-($A$18^2*'Phi(z,A)'!H253)+1)</f>
        <v>3.4535442982249007</v>
      </c>
      <c r="K264">
        <f t="shared" si="13"/>
        <v>31.61223718200099</v>
      </c>
    </row>
    <row r="265" spans="1:11" ht="12.75">
      <c r="A265">
        <v>0.244</v>
      </c>
      <c r="B265">
        <f>A265*'Freq res'!$C$11/2</f>
        <v>0.244</v>
      </c>
      <c r="C265">
        <f>A265*'Freq res'!$E$11/2</f>
        <v>0.09606299212598424</v>
      </c>
      <c r="D265">
        <f>$G$18+$G$7/$J$18*($A$18^2*'Phi(z,A)'!H254+1)</f>
        <v>3.6978260583468057</v>
      </c>
      <c r="E265">
        <f t="shared" si="11"/>
        <v>40.35946978856874</v>
      </c>
      <c r="G265">
        <f t="shared" si="12"/>
        <v>-0.244</v>
      </c>
      <c r="H265">
        <f>G265*'Freq res'!$C$11/2</f>
        <v>-0.244</v>
      </c>
      <c r="I265">
        <f>G265*'Freq res'!$E$11/2</f>
        <v>-0.09606299212598424</v>
      </c>
      <c r="J265">
        <f>$G$18+$G$7/$J$18*(-($A$18^2*'Phi(z,A)'!H254)+1)</f>
        <v>3.453072771949541</v>
      </c>
      <c r="K265">
        <f t="shared" si="13"/>
        <v>31.597334695279912</v>
      </c>
    </row>
    <row r="266" spans="1:11" ht="12.75">
      <c r="A266">
        <v>0.245</v>
      </c>
      <c r="B266">
        <f>A266*'Freq res'!$C$11/2</f>
        <v>0.245</v>
      </c>
      <c r="C266">
        <f>A266*'Freq res'!$E$11/2</f>
        <v>0.09645669291338582</v>
      </c>
      <c r="D266">
        <f>$G$18+$G$7/$J$18*($A$18^2*'Phi(z,A)'!H255+1)</f>
        <v>3.6982972491473327</v>
      </c>
      <c r="E266">
        <f t="shared" si="11"/>
        <v>40.37849128047133</v>
      </c>
      <c r="G266">
        <f t="shared" si="12"/>
        <v>-0.245</v>
      </c>
      <c r="H266">
        <f>G266*'Freq res'!$C$11/2</f>
        <v>-0.245</v>
      </c>
      <c r="I266">
        <f>G266*'Freq res'!$E$11/2</f>
        <v>-0.09645669291338582</v>
      </c>
      <c r="J266">
        <f>$G$18+$G$7/$J$18*(-($A$18^2*'Phi(z,A)'!H255)+1)</f>
        <v>3.452601581149014</v>
      </c>
      <c r="K266">
        <f t="shared" si="13"/>
        <v>31.58244982893176</v>
      </c>
    </row>
    <row r="267" spans="1:11" ht="12.75">
      <c r="A267">
        <v>0.246</v>
      </c>
      <c r="B267">
        <f>A267*'Freq res'!$C$11/2</f>
        <v>0.246</v>
      </c>
      <c r="C267">
        <f>A267*'Freq res'!$E$11/2</f>
        <v>0.0968503937007874</v>
      </c>
      <c r="D267">
        <f>$G$18+$G$7/$J$18*($A$18^2*'Phi(z,A)'!H256+1)</f>
        <v>3.6987681032914916</v>
      </c>
      <c r="E267">
        <f t="shared" si="11"/>
        <v>40.397508137157175</v>
      </c>
      <c r="G267">
        <f t="shared" si="12"/>
        <v>-0.246</v>
      </c>
      <c r="H267">
        <f>G267*'Freq res'!$C$11/2</f>
        <v>-0.246</v>
      </c>
      <c r="I267">
        <f>G267*'Freq res'!$E$11/2</f>
        <v>-0.0968503937007874</v>
      </c>
      <c r="J267">
        <f>$G$18+$G$7/$J$18*(-($A$18^2*'Phi(z,A)'!H256)+1)</f>
        <v>3.452130727004855</v>
      </c>
      <c r="K267">
        <f t="shared" si="13"/>
        <v>31.56758260196951</v>
      </c>
    </row>
    <row r="268" spans="1:11" ht="12.75">
      <c r="A268">
        <v>0.247</v>
      </c>
      <c r="B268">
        <f>A268*'Freq res'!$C$11/2</f>
        <v>0.247</v>
      </c>
      <c r="C268">
        <f>A268*'Freq res'!$E$11/2</f>
        <v>0.09724409448818896</v>
      </c>
      <c r="D268">
        <f>$G$18+$G$7/$J$18*($A$18^2*'Phi(z,A)'!H257+1)</f>
        <v>3.699238619599993</v>
      </c>
      <c r="E268">
        <f t="shared" si="11"/>
        <v>40.41652029597316</v>
      </c>
      <c r="G268">
        <f t="shared" si="12"/>
        <v>-0.247</v>
      </c>
      <c r="H268">
        <f>G268*'Freq res'!$C$11/2</f>
        <v>-0.247</v>
      </c>
      <c r="I268">
        <f>G268*'Freq res'!$E$11/2</f>
        <v>-0.09724409448818896</v>
      </c>
      <c r="J268">
        <f>$G$18+$G$7/$J$18*(-($A$18^2*'Phi(z,A)'!H257)+1)</f>
        <v>3.4516602106963536</v>
      </c>
      <c r="K268">
        <f t="shared" si="13"/>
        <v>31.552733033291396</v>
      </c>
    </row>
    <row r="269" spans="1:11" ht="12.75">
      <c r="A269">
        <v>0.248</v>
      </c>
      <c r="B269">
        <f>A269*'Freq res'!$C$11/2</f>
        <v>0.248</v>
      </c>
      <c r="C269">
        <f>A269*'Freq res'!$E$11/2</f>
        <v>0.09763779527559054</v>
      </c>
      <c r="D269">
        <f>$G$18+$G$7/$J$18*($A$18^2*'Phi(z,A)'!H258+1)</f>
        <v>3.6997087968957976</v>
      </c>
      <c r="E269">
        <f t="shared" si="11"/>
        <v>40.43552769426516</v>
      </c>
      <c r="G269">
        <f t="shared" si="12"/>
        <v>-0.248</v>
      </c>
      <c r="H269">
        <f>G269*'Freq res'!$C$11/2</f>
        <v>-0.248</v>
      </c>
      <c r="I269">
        <f>G269*'Freq res'!$E$11/2</f>
        <v>-0.09763779527559054</v>
      </c>
      <c r="J269">
        <f>$G$18+$G$7/$J$18*(-($A$18^2*'Phi(z,A)'!H258)+1)</f>
        <v>3.451190033400549</v>
      </c>
      <c r="K269">
        <f t="shared" si="13"/>
        <v>31.53790114168114</v>
      </c>
    </row>
    <row r="270" spans="1:11" ht="12.75">
      <c r="A270">
        <v>0.249</v>
      </c>
      <c r="B270">
        <f>A270*'Freq res'!$C$11/2</f>
        <v>0.249</v>
      </c>
      <c r="C270">
        <f>A270*'Freq res'!$E$11/2</f>
        <v>0.09803149606299212</v>
      </c>
      <c r="D270">
        <f>$G$18+$G$7/$J$18*($A$18^2*'Phi(z,A)'!H259+1)</f>
        <v>3.7001786340041254</v>
      </c>
      <c r="E270">
        <f t="shared" si="11"/>
        <v>40.45453026937865</v>
      </c>
      <c r="G270">
        <f t="shared" si="12"/>
        <v>-0.249</v>
      </c>
      <c r="H270">
        <f>G270*'Freq res'!$C$11/2</f>
        <v>-0.249</v>
      </c>
      <c r="I270">
        <f>G270*'Freq res'!$E$11/2</f>
        <v>-0.09803149606299212</v>
      </c>
      <c r="J270">
        <f>$G$18+$G$7/$J$18*(-($A$18^2*'Phi(z,A)'!H259)+1)</f>
        <v>3.450720196292221</v>
      </c>
      <c r="K270">
        <f t="shared" si="13"/>
        <v>31.523086945807993</v>
      </c>
    </row>
    <row r="271" spans="1:11" ht="12.75">
      <c r="A271">
        <v>0.25</v>
      </c>
      <c r="B271">
        <f>A271*'Freq res'!$C$11/2</f>
        <v>0.25</v>
      </c>
      <c r="C271">
        <f>A271*'Freq res'!$E$11/2</f>
        <v>0.09842519685039369</v>
      </c>
      <c r="D271">
        <f>$G$18+$G$7/$J$18*($A$18^2*'Phi(z,A)'!H260+1)</f>
        <v>3.7006481297524627</v>
      </c>
      <c r="E271">
        <f t="shared" si="11"/>
        <v>40.47352795865931</v>
      </c>
      <c r="G271">
        <f t="shared" si="12"/>
        <v>-0.25</v>
      </c>
      <c r="H271">
        <f>G271*'Freq res'!$C$11/2</f>
        <v>-0.25</v>
      </c>
      <c r="I271">
        <f>G271*'Freq res'!$E$11/2</f>
        <v>-0.09842519685039369</v>
      </c>
      <c r="J271">
        <f>$G$18+$G$7/$J$18*(-($A$18^2*'Phi(z,A)'!H260)+1)</f>
        <v>3.450250700543884</v>
      </c>
      <c r="K271">
        <f t="shared" si="13"/>
        <v>31.50829046422686</v>
      </c>
    </row>
    <row r="272" spans="1:11" ht="12.75">
      <c r="A272">
        <v>0.251</v>
      </c>
      <c r="B272">
        <f>A272*'Freq res'!$C$11/2</f>
        <v>0.251</v>
      </c>
      <c r="C272">
        <f>A272*'Freq res'!$E$11/2</f>
        <v>0.09881889763779526</v>
      </c>
      <c r="D272">
        <f>$G$18+$G$7/$J$18*($A$18^2*'Phi(z,A)'!H261+1)</f>
        <v>3.701117282970569</v>
      </c>
      <c r="E272">
        <f t="shared" si="11"/>
        <v>40.49252069945361</v>
      </c>
      <c r="G272">
        <f t="shared" si="12"/>
        <v>-0.251</v>
      </c>
      <c r="H272">
        <f>G272*'Freq res'!$C$11/2</f>
        <v>-0.251</v>
      </c>
      <c r="I272">
        <f>G272*'Freq res'!$E$11/2</f>
        <v>-0.09881889763779526</v>
      </c>
      <c r="J272">
        <f>$G$18+$G$7/$J$18*(-($A$18^2*'Phi(z,A)'!H261)+1)</f>
        <v>3.4497815473257774</v>
      </c>
      <c r="K272">
        <f t="shared" si="13"/>
        <v>31.493511715378396</v>
      </c>
    </row>
    <row r="273" spans="1:11" ht="12.75">
      <c r="A273">
        <v>0.252</v>
      </c>
      <c r="B273">
        <f>A273*'Freq res'!$C$11/2</f>
        <v>0.252</v>
      </c>
      <c r="C273">
        <f>A273*'Freq res'!$E$11/2</f>
        <v>0.09921259842519685</v>
      </c>
      <c r="D273">
        <f>$G$18+$G$7/$J$18*($A$18^2*'Phi(z,A)'!H262+1)</f>
        <v>3.701586092490484</v>
      </c>
      <c r="E273">
        <f t="shared" si="11"/>
        <v>40.511508429109305</v>
      </c>
      <c r="G273">
        <f t="shared" si="12"/>
        <v>-0.252</v>
      </c>
      <c r="H273">
        <f>G273*'Freq res'!$C$11/2</f>
        <v>-0.252</v>
      </c>
      <c r="I273">
        <f>G273*'Freq res'!$E$11/2</f>
        <v>-0.09921259842519685</v>
      </c>
      <c r="J273">
        <f>$G$18+$G$7/$J$18*(-($A$18^2*'Phi(z,A)'!H262)+1)</f>
        <v>3.4493127378058626</v>
      </c>
      <c r="K273">
        <f t="shared" si="13"/>
        <v>31.478750717589175</v>
      </c>
    </row>
    <row r="274" spans="1:11" ht="12.75">
      <c r="A274">
        <v>0.253</v>
      </c>
      <c r="B274">
        <f>A274*'Freq res'!$C$11/2</f>
        <v>0.253</v>
      </c>
      <c r="C274">
        <f>A274*'Freq res'!$E$11/2</f>
        <v>0.09960629921259842</v>
      </c>
      <c r="D274">
        <f>$G$18+$G$7/$J$18*($A$18^2*'Phi(z,A)'!H263+1)</f>
        <v>3.702054557146536</v>
      </c>
      <c r="E274">
        <f t="shared" si="11"/>
        <v>40.53049108497621</v>
      </c>
      <c r="G274">
        <f t="shared" si="12"/>
        <v>-0.253</v>
      </c>
      <c r="H274">
        <f>G274*'Freq res'!$C$11/2</f>
        <v>-0.253</v>
      </c>
      <c r="I274">
        <f>G274*'Freq res'!$E$11/2</f>
        <v>-0.09960629921259842</v>
      </c>
      <c r="J274">
        <f>$G$18+$G$7/$J$18*(-($A$18^2*'Phi(z,A)'!H263)+1)</f>
        <v>3.4488442731498106</v>
      </c>
      <c r="K274">
        <f t="shared" si="13"/>
        <v>31.46400748907168</v>
      </c>
    </row>
    <row r="275" spans="1:11" ht="12.75">
      <c r="A275">
        <v>0.254</v>
      </c>
      <c r="B275">
        <f>A275*'Freq res'!$C$11/2</f>
        <v>0.254</v>
      </c>
      <c r="C275">
        <f>A275*'Freq res'!$E$11/2</f>
        <v>0.09999999999999999</v>
      </c>
      <c r="D275">
        <f>$G$18+$G$7/$J$18*($A$18^2*'Phi(z,A)'!H264+1)</f>
        <v>3.702522675775348</v>
      </c>
      <c r="E275">
        <f t="shared" si="11"/>
        <v>40.549468604406634</v>
      </c>
      <c r="G275">
        <f t="shared" si="12"/>
        <v>-0.254</v>
      </c>
      <c r="H275">
        <f>G275*'Freq res'!$C$11/2</f>
        <v>-0.254</v>
      </c>
      <c r="I275">
        <f>G275*'Freq res'!$E$11/2</f>
        <v>-0.09999999999999999</v>
      </c>
      <c r="J275">
        <f>$G$18+$G$7/$J$18*(-($A$18^2*'Phi(z,A)'!H264)+1)</f>
        <v>3.4483761545209983</v>
      </c>
      <c r="K275">
        <f t="shared" si="13"/>
        <v>31.44928204792452</v>
      </c>
    </row>
    <row r="276" spans="1:11" ht="12.75">
      <c r="A276">
        <v>0.255</v>
      </c>
      <c r="B276">
        <f>A276*'Freq res'!$C$11/2</f>
        <v>0.255</v>
      </c>
      <c r="C276">
        <f>A276*'Freq res'!$E$11/2</f>
        <v>0.10039370078740156</v>
      </c>
      <c r="D276">
        <f>$G$18+$G$7/$J$18*($A$18^2*'Phi(z,A)'!H265+1)</f>
        <v>3.702990447215846</v>
      </c>
      <c r="E276">
        <f t="shared" si="11"/>
        <v>40.568440924756</v>
      </c>
      <c r="G276">
        <f t="shared" si="12"/>
        <v>-0.255</v>
      </c>
      <c r="H276">
        <f>G276*'Freq res'!$C$11/2</f>
        <v>-0.255</v>
      </c>
      <c r="I276">
        <f>G276*'Freq res'!$E$11/2</f>
        <v>-0.10039370078740156</v>
      </c>
      <c r="J276">
        <f>$G$18+$G$7/$J$18*(-($A$18^2*'Phi(z,A)'!H265)+1)</f>
        <v>3.4479083830805006</v>
      </c>
      <c r="K276">
        <f t="shared" si="13"/>
        <v>31.434574412132516</v>
      </c>
    </row>
    <row r="277" spans="1:11" ht="12.75">
      <c r="A277">
        <v>0.256</v>
      </c>
      <c r="B277">
        <f>A277*'Freq res'!$C$11/2</f>
        <v>0.256</v>
      </c>
      <c r="C277">
        <f>A277*'Freq res'!$E$11/2</f>
        <v>0.10078740157480315</v>
      </c>
      <c r="D277">
        <f>$G$18+$G$7/$J$18*($A$18^2*'Phi(z,A)'!H266+1)</f>
        <v>3.703457870309265</v>
      </c>
      <c r="E277">
        <f aca="true" t="shared" si="14" ref="E277:E340">EXP(D277)</f>
        <v>40.58740798338351</v>
      </c>
      <c r="G277">
        <f aca="true" t="shared" si="15" ref="G277:G340">-A277</f>
        <v>-0.256</v>
      </c>
      <c r="H277">
        <f>G277*'Freq res'!$C$11/2</f>
        <v>-0.256</v>
      </c>
      <c r="I277">
        <f>G277*'Freq res'!$E$11/2</f>
        <v>-0.10078740157480315</v>
      </c>
      <c r="J277">
        <f>$G$18+$G$7/$J$18*(-($A$18^2*'Phi(z,A)'!H266)+1)</f>
        <v>3.4474409599870817</v>
      </c>
      <c r="K277">
        <f aca="true" t="shared" si="16" ref="K277:K340">EXP(J277)</f>
        <v>31.41988459956676</v>
      </c>
    </row>
    <row r="278" spans="1:11" ht="12.75">
      <c r="A278">
        <v>0.257</v>
      </c>
      <c r="B278">
        <f>A278*'Freq res'!$C$11/2</f>
        <v>0.257</v>
      </c>
      <c r="C278">
        <f>A278*'Freq res'!$E$11/2</f>
        <v>0.10118110236220472</v>
      </c>
      <c r="D278">
        <f>$G$18+$G$7/$J$18*($A$18^2*'Phi(z,A)'!H267+1)</f>
        <v>3.703924943899156</v>
      </c>
      <c r="E278">
        <f t="shared" si="14"/>
        <v>40.606369717652605</v>
      </c>
      <c r="G278">
        <f t="shared" si="15"/>
        <v>-0.257</v>
      </c>
      <c r="H278">
        <f>G278*'Freq res'!$C$11/2</f>
        <v>-0.257</v>
      </c>
      <c r="I278">
        <f>G278*'Freq res'!$E$11/2</f>
        <v>-0.10118110236220472</v>
      </c>
      <c r="J278">
        <f>$G$18+$G$7/$J$18*(-($A$18^2*'Phi(z,A)'!H267)+1)</f>
        <v>3.4469738863971906</v>
      </c>
      <c r="K278">
        <f t="shared" si="16"/>
        <v>31.40521262798483</v>
      </c>
    </row>
    <row r="279" spans="1:11" ht="12.75">
      <c r="A279">
        <v>0.258</v>
      </c>
      <c r="B279">
        <f>A279*'Freq res'!$C$11/2</f>
        <v>0.258</v>
      </c>
      <c r="C279">
        <f>A279*'Freq res'!$E$11/2</f>
        <v>0.10157480314960629</v>
      </c>
      <c r="D279">
        <f>$G$18+$G$7/$J$18*($A$18^2*'Phi(z,A)'!H268+1)</f>
        <v>3.704391666831395</v>
      </c>
      <c r="E279">
        <f t="shared" si="14"/>
        <v>40.625326064931706</v>
      </c>
      <c r="G279">
        <f t="shared" si="15"/>
        <v>-0.258</v>
      </c>
      <c r="H279">
        <f>G279*'Freq res'!$C$11/2</f>
        <v>-0.258</v>
      </c>
      <c r="I279">
        <f>G279*'Freq res'!$E$11/2</f>
        <v>-0.10157480314960629</v>
      </c>
      <c r="J279">
        <f>$G$18+$G$7/$J$18*(-($A$18^2*'Phi(z,A)'!H268)+1)</f>
        <v>3.4465071634649513</v>
      </c>
      <c r="K279">
        <f t="shared" si="16"/>
        <v>31.390558515030794</v>
      </c>
    </row>
    <row r="280" spans="1:11" ht="12.75">
      <c r="A280">
        <v>0.259</v>
      </c>
      <c r="B280">
        <f>A280*'Freq res'!$C$11/2</f>
        <v>0.259</v>
      </c>
      <c r="C280">
        <f>A280*'Freq res'!$E$11/2</f>
        <v>0.10196850393700786</v>
      </c>
      <c r="D280">
        <f>$G$18+$G$7/$J$18*($A$18^2*'Phi(z,A)'!H269+1)</f>
        <v>3.7048580379541898</v>
      </c>
      <c r="E280">
        <f t="shared" si="14"/>
        <v>40.644276962594724</v>
      </c>
      <c r="G280">
        <f t="shared" si="15"/>
        <v>-0.259</v>
      </c>
      <c r="H280">
        <f>G280*'Freq res'!$C$11/2</f>
        <v>-0.259</v>
      </c>
      <c r="I280">
        <f>G280*'Freq res'!$E$11/2</f>
        <v>-0.10196850393700786</v>
      </c>
      <c r="J280">
        <f>$G$18+$G$7/$J$18*(-($A$18^2*'Phi(z,A)'!H269)+1)</f>
        <v>3.4460407923421568</v>
      </c>
      <c r="K280">
        <f t="shared" si="16"/>
        <v>31.375922278235368</v>
      </c>
    </row>
    <row r="281" spans="1:11" ht="12.75">
      <c r="A281">
        <v>0.26</v>
      </c>
      <c r="B281">
        <f>A281*'Freq res'!$C$11/2</f>
        <v>0.26</v>
      </c>
      <c r="C281">
        <f>A281*'Freq res'!$E$11/2</f>
        <v>0.10236220472440945</v>
      </c>
      <c r="D281">
        <f>$G$18+$G$7/$J$18*($A$18^2*'Phi(z,A)'!H270+1)</f>
        <v>3.705324056118084</v>
      </c>
      <c r="E281">
        <f t="shared" si="14"/>
        <v>40.66322234802164</v>
      </c>
      <c r="G281">
        <f t="shared" si="15"/>
        <v>-0.26</v>
      </c>
      <c r="H281">
        <f>G281*'Freq res'!$C$11/2</f>
        <v>-0.26</v>
      </c>
      <c r="I281">
        <f>G281*'Freq res'!$E$11/2</f>
        <v>-0.10236220472440945</v>
      </c>
      <c r="J281">
        <f>$G$18+$G$7/$J$18*(-($A$18^2*'Phi(z,A)'!H270)+1)</f>
        <v>3.4455747741782625</v>
      </c>
      <c r="K281">
        <f t="shared" si="16"/>
        <v>31.361303935016068</v>
      </c>
    </row>
    <row r="282" spans="1:11" ht="12.75">
      <c r="A282">
        <v>0.261</v>
      </c>
      <c r="B282">
        <f>A282*'Freq res'!$C$11/2</f>
        <v>0.261</v>
      </c>
      <c r="C282">
        <f>A282*'Freq res'!$E$11/2</f>
        <v>0.10275590551181102</v>
      </c>
      <c r="D282">
        <f>$G$18+$G$7/$J$18*($A$18^2*'Phi(z,A)'!H271+1)</f>
        <v>3.705789720175968</v>
      </c>
      <c r="E282">
        <f t="shared" si="14"/>
        <v>40.682162158599134</v>
      </c>
      <c r="G282">
        <f t="shared" si="15"/>
        <v>-0.261</v>
      </c>
      <c r="H282">
        <f>G282*'Freq res'!$C$11/2</f>
        <v>-0.261</v>
      </c>
      <c r="I282">
        <f>G282*'Freq res'!$E$11/2</f>
        <v>-0.10275590551181102</v>
      </c>
      <c r="J282">
        <f>$G$18+$G$7/$J$18*(-($A$18^2*'Phi(z,A)'!H271)+1)</f>
        <v>3.4451091101203786</v>
      </c>
      <c r="K282">
        <f t="shared" si="16"/>
        <v>31.346703502677276</v>
      </c>
    </row>
    <row r="283" spans="1:11" ht="12.75">
      <c r="A283">
        <v>0.262</v>
      </c>
      <c r="B283">
        <f>A283*'Freq res'!$C$11/2</f>
        <v>0.262</v>
      </c>
      <c r="C283">
        <f>A283*'Freq res'!$E$11/2</f>
        <v>0.10314960629921259</v>
      </c>
      <c r="D283">
        <f>$G$18+$G$7/$J$18*($A$18^2*'Phi(z,A)'!H272+1)</f>
        <v>3.7062550289830845</v>
      </c>
      <c r="E283">
        <f t="shared" si="14"/>
        <v>40.7010963317212</v>
      </c>
      <c r="G283">
        <f t="shared" si="15"/>
        <v>-0.262</v>
      </c>
      <c r="H283">
        <f>G283*'Freq res'!$C$11/2</f>
        <v>-0.262</v>
      </c>
      <c r="I283">
        <f>G283*'Freq res'!$E$11/2</f>
        <v>-0.10314960629921259</v>
      </c>
      <c r="J283">
        <f>$G$18+$G$7/$J$18*(-($A$18^2*'Phi(z,A)'!H272)+1)</f>
        <v>3.444643801313262</v>
      </c>
      <c r="K283">
        <f t="shared" si="16"/>
        <v>31.33212099841035</v>
      </c>
    </row>
    <row r="284" spans="1:11" ht="12.75">
      <c r="A284">
        <v>0.263</v>
      </c>
      <c r="B284">
        <f>A284*'Freq res'!$C$11/2</f>
        <v>0.263</v>
      </c>
      <c r="C284">
        <f>A284*'Freq res'!$E$11/2</f>
        <v>0.10354330708661418</v>
      </c>
      <c r="D284">
        <f>$G$18+$G$7/$J$18*($A$18^2*'Phi(z,A)'!H273+1)</f>
        <v>3.7067199813970344</v>
      </c>
      <c r="E284">
        <f t="shared" si="14"/>
        <v>40.720024804789674</v>
      </c>
      <c r="G284">
        <f t="shared" si="15"/>
        <v>-0.263</v>
      </c>
      <c r="H284">
        <f>G284*'Freq res'!$C$11/2</f>
        <v>-0.263</v>
      </c>
      <c r="I284">
        <f>G284*'Freq res'!$E$11/2</f>
        <v>-0.10354330708661418</v>
      </c>
      <c r="J284">
        <f>$G$18+$G$7/$J$18*(-($A$18^2*'Phi(z,A)'!H273)+1)</f>
        <v>3.444178848899312</v>
      </c>
      <c r="K284">
        <f t="shared" si="16"/>
        <v>31.31755643929381</v>
      </c>
    </row>
    <row r="285" spans="1:11" ht="12.75">
      <c r="A285">
        <v>0.264</v>
      </c>
      <c r="B285">
        <f>A285*'Freq res'!$C$11/2</f>
        <v>0.264</v>
      </c>
      <c r="C285">
        <f>A285*'Freq res'!$E$11/2</f>
        <v>0.10393700787401575</v>
      </c>
      <c r="D285">
        <f>$G$18+$G$7/$J$18*($A$18^2*'Phi(z,A)'!H274+1)</f>
        <v>3.707184576277786</v>
      </c>
      <c r="E285">
        <f t="shared" si="14"/>
        <v>40.73894751521489</v>
      </c>
      <c r="G285">
        <f t="shared" si="15"/>
        <v>-0.264</v>
      </c>
      <c r="H285">
        <f>G285*'Freq res'!$C$11/2</f>
        <v>-0.264</v>
      </c>
      <c r="I285">
        <f>G285*'Freq res'!$E$11/2</f>
        <v>-0.10393700787401575</v>
      </c>
      <c r="J285">
        <f>$G$18+$G$7/$J$18*(-($A$18^2*'Phi(z,A)'!H274)+1)</f>
        <v>3.4437142540185604</v>
      </c>
      <c r="K285">
        <f t="shared" si="16"/>
        <v>31.303009842293363</v>
      </c>
    </row>
    <row r="286" spans="1:11" ht="12.75">
      <c r="A286">
        <v>0.265</v>
      </c>
      <c r="B286">
        <f>A286*'Freq res'!$C$11/2</f>
        <v>0.265</v>
      </c>
      <c r="C286">
        <f>A286*'Freq res'!$E$11/2</f>
        <v>0.10433070866141732</v>
      </c>
      <c r="D286">
        <f>$G$18+$G$7/$J$18*($A$18^2*'Phi(z,A)'!H275+1)</f>
        <v>3.7076488124876805</v>
      </c>
      <c r="E286">
        <f t="shared" si="14"/>
        <v>40.75786440041624</v>
      </c>
      <c r="G286">
        <f t="shared" si="15"/>
        <v>-0.265</v>
      </c>
      <c r="H286">
        <f>G286*'Freq res'!$C$11/2</f>
        <v>-0.265</v>
      </c>
      <c r="I286">
        <f>G286*'Freq res'!$E$11/2</f>
        <v>-0.10433070866141732</v>
      </c>
      <c r="J286">
        <f>$G$18+$G$7/$J$18*(-($A$18^2*'Phi(z,A)'!H275)+1)</f>
        <v>3.443250017808666</v>
      </c>
      <c r="K286">
        <f t="shared" si="16"/>
        <v>31.288481224262103</v>
      </c>
    </row>
    <row r="287" spans="1:11" ht="12.75">
      <c r="A287">
        <v>0.266</v>
      </c>
      <c r="B287">
        <f>A287*'Freq res'!$C$11/2</f>
        <v>0.266</v>
      </c>
      <c r="C287">
        <f>A287*'Freq res'!$E$11/2</f>
        <v>0.10472440944881889</v>
      </c>
      <c r="D287">
        <f>$G$18+$G$7/$J$18*($A$18^2*'Phi(z,A)'!H276+1)</f>
        <v>3.7081126888914393</v>
      </c>
      <c r="E287">
        <f t="shared" si="14"/>
        <v>40.776775397822824</v>
      </c>
      <c r="G287">
        <f t="shared" si="15"/>
        <v>-0.266</v>
      </c>
      <c r="H287">
        <f>G287*'Freq res'!$C$11/2</f>
        <v>-0.266</v>
      </c>
      <c r="I287">
        <f>G287*'Freq res'!$E$11/2</f>
        <v>-0.10472440944881889</v>
      </c>
      <c r="J287">
        <f>$G$18+$G$7/$J$18*(-($A$18^2*'Phi(z,A)'!H276)+1)</f>
        <v>3.4427861414049072</v>
      </c>
      <c r="K287">
        <f t="shared" si="16"/>
        <v>31.273970601940572</v>
      </c>
    </row>
    <row r="288" spans="1:11" ht="12.75">
      <c r="A288">
        <v>0.267</v>
      </c>
      <c r="B288">
        <f>A288*'Freq res'!$C$11/2</f>
        <v>0.267</v>
      </c>
      <c r="C288">
        <f>A288*'Freq res'!$E$11/2</f>
        <v>0.10511811023622047</v>
      </c>
      <c r="D288">
        <f>$G$18+$G$7/$J$18*($A$18^2*'Phi(z,A)'!H277+1)</f>
        <v>3.7085762043561714</v>
      </c>
      <c r="E288">
        <f t="shared" si="14"/>
        <v>40.79568044487398</v>
      </c>
      <c r="G288">
        <f t="shared" si="15"/>
        <v>-0.267</v>
      </c>
      <c r="H288">
        <f>G288*'Freq res'!$C$11/2</f>
        <v>-0.267</v>
      </c>
      <c r="I288">
        <f>G288*'Freq res'!$E$11/2</f>
        <v>-0.10511811023622047</v>
      </c>
      <c r="J288">
        <f>$G$18+$G$7/$J$18*(-($A$18^2*'Phi(z,A)'!H277)+1)</f>
        <v>3.442322625940175</v>
      </c>
      <c r="K288">
        <f t="shared" si="16"/>
        <v>31.259477991956892</v>
      </c>
    </row>
    <row r="289" spans="1:11" ht="12.75">
      <c r="A289">
        <v>0.268</v>
      </c>
      <c r="B289">
        <f>A289*'Freq res'!$C$11/2</f>
        <v>0.268</v>
      </c>
      <c r="C289">
        <f>A289*'Freq res'!$E$11/2</f>
        <v>0.10551181102362205</v>
      </c>
      <c r="D289">
        <f>$G$18+$G$7/$J$18*($A$18^2*'Phi(z,A)'!H278+1)</f>
        <v>3.7090393577513794</v>
      </c>
      <c r="E289">
        <f t="shared" si="14"/>
        <v>40.81457947901992</v>
      </c>
      <c r="G289">
        <f t="shared" si="15"/>
        <v>-0.268</v>
      </c>
      <c r="H289">
        <f>G289*'Freq res'!$C$11/2</f>
        <v>-0.268</v>
      </c>
      <c r="I289">
        <f>G289*'Freq res'!$E$11/2</f>
        <v>-0.10551181102362205</v>
      </c>
      <c r="J289">
        <f>$G$18+$G$7/$J$18*(-($A$18^2*'Phi(z,A)'!H278)+1)</f>
        <v>3.4418594725449667</v>
      </c>
      <c r="K289">
        <f t="shared" si="16"/>
        <v>31.24500341082692</v>
      </c>
    </row>
    <row r="290" spans="1:11" ht="12.75">
      <c r="A290">
        <v>0.269</v>
      </c>
      <c r="B290">
        <f>A290*'Freq res'!$C$11/2</f>
        <v>0.269</v>
      </c>
      <c r="C290">
        <f>A290*'Freq res'!$E$11/2</f>
        <v>0.10590551181102362</v>
      </c>
      <c r="D290">
        <f>$G$18+$G$7/$J$18*($A$18^2*'Phi(z,A)'!H279+1)</f>
        <v>3.709502147948968</v>
      </c>
      <c r="E290">
        <f t="shared" si="14"/>
        <v>40.83347243772235</v>
      </c>
      <c r="G290">
        <f t="shared" si="15"/>
        <v>-0.269</v>
      </c>
      <c r="H290">
        <f>G290*'Freq res'!$C$11/2</f>
        <v>-0.269</v>
      </c>
      <c r="I290">
        <f>G290*'Freq res'!$E$11/2</f>
        <v>-0.10590551181102362</v>
      </c>
      <c r="J290">
        <f>$G$18+$G$7/$J$18*(-($A$18^2*'Phi(z,A)'!H279)+1)</f>
        <v>3.4413966823473787</v>
      </c>
      <c r="K290">
        <f t="shared" si="16"/>
        <v>31.23054687495435</v>
      </c>
    </row>
    <row r="291" spans="1:11" ht="12.75">
      <c r="A291">
        <v>0.27</v>
      </c>
      <c r="B291">
        <f>A291*'Freq res'!$C$11/2</f>
        <v>0.27</v>
      </c>
      <c r="C291">
        <f>A291*'Freq res'!$E$11/2</f>
        <v>0.10629921259842519</v>
      </c>
      <c r="D291">
        <f>$G$18+$G$7/$J$18*($A$18^2*'Phi(z,A)'!H280+1)</f>
        <v>3.7099645738232487</v>
      </c>
      <c r="E291">
        <f t="shared" si="14"/>
        <v>40.852359258455024</v>
      </c>
      <c r="G291">
        <f t="shared" si="15"/>
        <v>-0.27</v>
      </c>
      <c r="H291">
        <f>G291*'Freq res'!$C$11/2</f>
        <v>-0.27</v>
      </c>
      <c r="I291">
        <f>G291*'Freq res'!$E$11/2</f>
        <v>-0.10629921259842519</v>
      </c>
      <c r="J291">
        <f>$G$18+$G$7/$J$18*(-($A$18^2*'Phi(z,A)'!H280)+1)</f>
        <v>3.440934256473098</v>
      </c>
      <c r="K291">
        <f t="shared" si="16"/>
        <v>31.216108400630777</v>
      </c>
    </row>
    <row r="292" spans="1:11" ht="12.75">
      <c r="A292">
        <v>0.271</v>
      </c>
      <c r="B292">
        <f>A292*'Freq res'!$C$11/2</f>
        <v>0.271</v>
      </c>
      <c r="C292">
        <f>A292*'Freq res'!$E$11/2</f>
        <v>0.10669291338582677</v>
      </c>
      <c r="D292">
        <f>$G$18+$G$7/$J$18*($A$18^2*'Phi(z,A)'!H281+1)</f>
        <v>3.710426634250948</v>
      </c>
      <c r="E292">
        <f t="shared" si="14"/>
        <v>40.87123987870434</v>
      </c>
      <c r="G292">
        <f t="shared" si="15"/>
        <v>-0.271</v>
      </c>
      <c r="H292">
        <f>G292*'Freq res'!$C$11/2</f>
        <v>-0.271</v>
      </c>
      <c r="I292">
        <f>G292*'Freq res'!$E$11/2</f>
        <v>-0.10669291338582677</v>
      </c>
      <c r="J292">
        <f>$G$18+$G$7/$J$18*(-($A$18^2*'Phi(z,A)'!H281)+1)</f>
        <v>3.4404721960453983</v>
      </c>
      <c r="K292">
        <f t="shared" si="16"/>
        <v>31.20168800403594</v>
      </c>
    </row>
    <row r="293" spans="1:11" ht="12.75">
      <c r="A293">
        <v>0.272</v>
      </c>
      <c r="B293">
        <f>A293*'Freq res'!$C$11/2</f>
        <v>0.272</v>
      </c>
      <c r="C293">
        <f>A293*'Freq res'!$E$11/2</f>
        <v>0.10708661417322834</v>
      </c>
      <c r="D293">
        <f>$G$18+$G$7/$J$18*($A$18^2*'Phi(z,A)'!H282+1)</f>
        <v>3.710888328111216</v>
      </c>
      <c r="E293">
        <f t="shared" si="14"/>
        <v>40.89011423597003</v>
      </c>
      <c r="G293">
        <f t="shared" si="15"/>
        <v>-0.272</v>
      </c>
      <c r="H293">
        <f>G293*'Freq res'!$C$11/2</f>
        <v>-0.272</v>
      </c>
      <c r="I293">
        <f>G293*'Freq res'!$E$11/2</f>
        <v>-0.10708661417322834</v>
      </c>
      <c r="J293">
        <f>$G$18+$G$7/$J$18*(-($A$18^2*'Phi(z,A)'!H282)+1)</f>
        <v>3.4400105021851304</v>
      </c>
      <c r="K293">
        <f t="shared" si="16"/>
        <v>31.187285701237702</v>
      </c>
    </row>
    <row r="294" spans="1:11" ht="12.75">
      <c r="A294">
        <v>0.273</v>
      </c>
      <c r="B294">
        <f>A294*'Freq res'!$C$11/2</f>
        <v>0.273</v>
      </c>
      <c r="C294">
        <f>A294*'Freq res'!$E$11/2</f>
        <v>0.10748031496062992</v>
      </c>
      <c r="D294">
        <f>$G$18+$G$7/$J$18*($A$18^2*'Phi(z,A)'!H283+1)</f>
        <v>3.711349654285628</v>
      </c>
      <c r="E294">
        <f t="shared" si="14"/>
        <v>40.908982267765616</v>
      </c>
      <c r="G294">
        <f t="shared" si="15"/>
        <v>-0.273</v>
      </c>
      <c r="H294">
        <f>G294*'Freq res'!$C$11/2</f>
        <v>-0.273</v>
      </c>
      <c r="I294">
        <f>G294*'Freq res'!$E$11/2</f>
        <v>-0.10748031496062992</v>
      </c>
      <c r="J294">
        <f>$G$18+$G$7/$J$18*(-($A$18^2*'Phi(z,A)'!H283)+1)</f>
        <v>3.4395491760107184</v>
      </c>
      <c r="K294">
        <f t="shared" si="16"/>
        <v>31.17290150819234</v>
      </c>
    </row>
    <row r="295" spans="1:11" ht="12.75">
      <c r="A295">
        <v>0.274</v>
      </c>
      <c r="B295">
        <f>A295*'Freq res'!$C$11/2</f>
        <v>0.274</v>
      </c>
      <c r="C295">
        <f>A295*'Freq res'!$E$11/2</f>
        <v>0.1078740157480315</v>
      </c>
      <c r="D295">
        <f>$G$18+$G$7/$J$18*($A$18^2*'Phi(z,A)'!H284+1)</f>
        <v>3.711810611658198</v>
      </c>
      <c r="E295">
        <f t="shared" si="14"/>
        <v>40.9278439116192</v>
      </c>
      <c r="G295">
        <f t="shared" si="15"/>
        <v>-0.274</v>
      </c>
      <c r="H295">
        <f>G295*'Freq res'!$C$11/2</f>
        <v>-0.274</v>
      </c>
      <c r="I295">
        <f>G295*'Freq res'!$E$11/2</f>
        <v>-0.1078740157480315</v>
      </c>
      <c r="J295">
        <f>$G$18+$G$7/$J$18*(-($A$18^2*'Phi(z,A)'!H284)+1)</f>
        <v>3.4390882186381484</v>
      </c>
      <c r="K295">
        <f t="shared" si="16"/>
        <v>31.158535440744465</v>
      </c>
    </row>
    <row r="296" spans="1:11" ht="12.75">
      <c r="A296">
        <v>0.275</v>
      </c>
      <c r="B296">
        <f>A296*'Freq res'!$C$11/2</f>
        <v>0.275</v>
      </c>
      <c r="C296">
        <f>A296*'Freq res'!$E$11/2</f>
        <v>0.10826771653543307</v>
      </c>
      <c r="D296">
        <f>$G$18+$G$7/$J$18*($A$18^2*'Phi(z,A)'!H285+1)</f>
        <v>3.7122711991153796</v>
      </c>
      <c r="E296">
        <f t="shared" si="14"/>
        <v>40.94669910507385</v>
      </c>
      <c r="G296">
        <f t="shared" si="15"/>
        <v>-0.275</v>
      </c>
      <c r="H296">
        <f>G296*'Freq res'!$C$11/2</f>
        <v>-0.275</v>
      </c>
      <c r="I296">
        <f>G296*'Freq res'!$E$11/2</f>
        <v>-0.10826771653543307</v>
      </c>
      <c r="J296">
        <f>$G$18+$G$7/$J$18*(-($A$18^2*'Phi(z,A)'!H285)+1)</f>
        <v>3.438627631180967</v>
      </c>
      <c r="K296">
        <f t="shared" si="16"/>
        <v>31.14418751462737</v>
      </c>
    </row>
    <row r="297" spans="1:11" ht="12.75">
      <c r="A297">
        <v>0.276</v>
      </c>
      <c r="B297">
        <f>A297*'Freq res'!$C$11/2</f>
        <v>0.276</v>
      </c>
      <c r="C297">
        <f>A297*'Freq res'!$E$11/2</f>
        <v>0.10866141732283464</v>
      </c>
      <c r="D297">
        <f>$G$18+$G$7/$J$18*($A$18^2*'Phi(z,A)'!H286+1)</f>
        <v>3.712731415546076</v>
      </c>
      <c r="E297">
        <f t="shared" si="14"/>
        <v>40.96554778568836</v>
      </c>
      <c r="G297">
        <f t="shared" si="15"/>
        <v>-0.276</v>
      </c>
      <c r="H297">
        <f>G297*'Freq res'!$C$11/2</f>
        <v>-0.276</v>
      </c>
      <c r="I297">
        <f>G297*'Freq res'!$E$11/2</f>
        <v>-0.10866141732283464</v>
      </c>
      <c r="J297">
        <f>$G$18+$G$7/$J$18*(-($A$18^2*'Phi(z,A)'!H286)+1)</f>
        <v>3.4381674147502705</v>
      </c>
      <c r="K297">
        <f t="shared" si="16"/>
        <v>31.129857745462974</v>
      </c>
    </row>
    <row r="298" spans="1:11" ht="12.75">
      <c r="A298">
        <v>0.277</v>
      </c>
      <c r="B298">
        <f>A298*'Freq res'!$C$11/2</f>
        <v>0.277</v>
      </c>
      <c r="C298">
        <f>A298*'Freq res'!$E$11/2</f>
        <v>0.10905511811023622</v>
      </c>
      <c r="D298">
        <f>$G$18+$G$7/$J$18*($A$18^2*'Phi(z,A)'!H287+1)</f>
        <v>3.713191259841647</v>
      </c>
      <c r="E298">
        <f t="shared" si="14"/>
        <v>40.98438989103786</v>
      </c>
      <c r="G298">
        <f t="shared" si="15"/>
        <v>-0.277</v>
      </c>
      <c r="H298">
        <f>G298*'Freq res'!$C$11/2</f>
        <v>-0.277</v>
      </c>
      <c r="I298">
        <f>G298*'Freq res'!$E$11/2</f>
        <v>-0.10905511811023622</v>
      </c>
      <c r="J298">
        <f>$G$18+$G$7/$J$18*(-($A$18^2*'Phi(z,A)'!H287)+1)</f>
        <v>3.4377075704546995</v>
      </c>
      <c r="K298">
        <f t="shared" si="16"/>
        <v>31.11554614876203</v>
      </c>
    </row>
    <row r="299" spans="1:11" ht="12.75">
      <c r="A299">
        <v>0.278</v>
      </c>
      <c r="B299">
        <f>A299*'Freq res'!$C$11/2</f>
        <v>0.278</v>
      </c>
      <c r="C299">
        <f>A299*'Freq res'!$E$11/2</f>
        <v>0.1094488188976378</v>
      </c>
      <c r="D299">
        <f>$G$18+$G$7/$J$18*($A$18^2*'Phi(z,A)'!H288+1)</f>
        <v>3.7136507308959135</v>
      </c>
      <c r="E299">
        <f t="shared" si="14"/>
        <v>41.00322535871429</v>
      </c>
      <c r="G299">
        <f t="shared" si="15"/>
        <v>-0.278</v>
      </c>
      <c r="H299">
        <f>G299*'Freq res'!$C$11/2</f>
        <v>-0.278</v>
      </c>
      <c r="I299">
        <f>G299*'Freq res'!$E$11/2</f>
        <v>-0.1094488188976378</v>
      </c>
      <c r="J299">
        <f>$G$18+$G$7/$J$18*(-($A$18^2*'Phi(z,A)'!H288)+1)</f>
        <v>3.437248099400433</v>
      </c>
      <c r="K299">
        <f t="shared" si="16"/>
        <v>31.101252739924256</v>
      </c>
    </row>
    <row r="300" spans="1:11" ht="12.75">
      <c r="A300">
        <v>0.279</v>
      </c>
      <c r="B300">
        <f>A300*'Freq res'!$C$11/2</f>
        <v>0.279</v>
      </c>
      <c r="C300">
        <f>A300*'Freq res'!$E$11/2</f>
        <v>0.10984251968503937</v>
      </c>
      <c r="D300">
        <f>$G$18+$G$7/$J$18*($A$18^2*'Phi(z,A)'!H289+1)</f>
        <v>3.7141098276051654</v>
      </c>
      <c r="E300">
        <f t="shared" si="14"/>
        <v>41.0220541263271</v>
      </c>
      <c r="G300">
        <f t="shared" si="15"/>
        <v>-0.279</v>
      </c>
      <c r="H300">
        <f>G300*'Freq res'!$C$11/2</f>
        <v>-0.279</v>
      </c>
      <c r="I300">
        <f>G300*'Freq res'!$E$11/2</f>
        <v>-0.10984251968503937</v>
      </c>
      <c r="J300">
        <f>$G$18+$G$7/$J$18*(-($A$18^2*'Phi(z,A)'!H289)+1)</f>
        <v>3.436789002691181</v>
      </c>
      <c r="K300">
        <f t="shared" si="16"/>
        <v>31.086977534238454</v>
      </c>
    </row>
    <row r="301" spans="1:11" ht="12.75">
      <c r="A301">
        <v>0.28</v>
      </c>
      <c r="B301">
        <f>A301*'Freq res'!$C$11/2</f>
        <v>0.28</v>
      </c>
      <c r="C301">
        <f>A301*'Freq res'!$E$11/2</f>
        <v>0.11023622047244094</v>
      </c>
      <c r="D301">
        <f>$G$18+$G$7/$J$18*($A$18^2*'Phi(z,A)'!H290+1)</f>
        <v>3.7145685488681686</v>
      </c>
      <c r="E301">
        <f t="shared" si="14"/>
        <v>41.04087613150386</v>
      </c>
      <c r="G301">
        <f t="shared" si="15"/>
        <v>-0.28</v>
      </c>
      <c r="H301">
        <f>G301*'Freq res'!$C$11/2</f>
        <v>-0.28</v>
      </c>
      <c r="I301">
        <f>G301*'Freq res'!$E$11/2</f>
        <v>-0.11023622047244094</v>
      </c>
      <c r="J301">
        <f>$G$18+$G$7/$J$18*(-($A$18^2*'Phi(z,A)'!H290)+1)</f>
        <v>3.436330281428178</v>
      </c>
      <c r="K301">
        <f t="shared" si="16"/>
        <v>31.07272054688262</v>
      </c>
    </row>
    <row r="302" spans="1:11" ht="12.75">
      <c r="A302">
        <v>0.281</v>
      </c>
      <c r="B302">
        <f>A302*'Freq res'!$C$11/2</f>
        <v>0.281</v>
      </c>
      <c r="C302">
        <f>A302*'Freq res'!$E$11/2</f>
        <v>0.11062992125984251</v>
      </c>
      <c r="D302">
        <f>$G$18+$G$7/$J$18*($A$18^2*'Phi(z,A)'!H291+1)</f>
        <v>3.715026893586172</v>
      </c>
      <c r="E302">
        <f t="shared" si="14"/>
        <v>41.05969131189085</v>
      </c>
      <c r="G302">
        <f t="shared" si="15"/>
        <v>-0.281</v>
      </c>
      <c r="H302">
        <f>G302*'Freq res'!$C$11/2</f>
        <v>-0.281</v>
      </c>
      <c r="I302">
        <f>G302*'Freq res'!$E$11/2</f>
        <v>-0.11062992125984251</v>
      </c>
      <c r="J302">
        <f>$G$18+$G$7/$J$18*(-($A$18^2*'Phi(z,A)'!H291)+1)</f>
        <v>3.4358719367101744</v>
      </c>
      <c r="K302">
        <f t="shared" si="16"/>
        <v>31.058481792924063</v>
      </c>
    </row>
    <row r="303" spans="1:11" ht="12.75">
      <c r="A303">
        <v>0.282</v>
      </c>
      <c r="B303">
        <f>A303*'Freq res'!$C$11/2</f>
        <v>0.282</v>
      </c>
      <c r="C303">
        <f>A303*'Freq res'!$E$11/2</f>
        <v>0.11102362204724407</v>
      </c>
      <c r="D303">
        <f>$G$18+$G$7/$J$18*($A$18^2*'Phi(z,A)'!H292+1)</f>
        <v>3.715484860662912</v>
      </c>
      <c r="E303">
        <f t="shared" si="14"/>
        <v>41.07849960515362</v>
      </c>
      <c r="G303">
        <f t="shared" si="15"/>
        <v>-0.282</v>
      </c>
      <c r="H303">
        <f>G303*'Freq res'!$C$11/2</f>
        <v>-0.282</v>
      </c>
      <c r="I303">
        <f>G303*'Freq res'!$E$11/2</f>
        <v>-0.11102362204724407</v>
      </c>
      <c r="J303">
        <f>$G$18+$G$7/$J$18*(-($A$18^2*'Phi(z,A)'!H292)+1)</f>
        <v>3.4354139696334345</v>
      </c>
      <c r="K303">
        <f t="shared" si="16"/>
        <v>31.04426128731961</v>
      </c>
    </row>
    <row r="304" spans="1:11" ht="12.75">
      <c r="A304">
        <v>0.283</v>
      </c>
      <c r="B304">
        <f>A304*'Freq res'!$C$11/2</f>
        <v>0.283</v>
      </c>
      <c r="C304">
        <f>A304*'Freq res'!$E$11/2</f>
        <v>0.11141732283464564</v>
      </c>
      <c r="D304">
        <f>$G$18+$G$7/$J$18*($A$18^2*'Phi(z,A)'!H293+1)</f>
        <v>3.7159424490046216</v>
      </c>
      <c r="E304">
        <f t="shared" si="14"/>
        <v>41.09730094897766</v>
      </c>
      <c r="G304">
        <f t="shared" si="15"/>
        <v>-0.283</v>
      </c>
      <c r="H304">
        <f>G304*'Freq res'!$C$11/2</f>
        <v>-0.283</v>
      </c>
      <c r="I304">
        <f>G304*'Freq res'!$E$11/2</f>
        <v>-0.11141732283464564</v>
      </c>
      <c r="J304">
        <f>$G$18+$G$7/$J$18*(-($A$18^2*'Phi(z,A)'!H293)+1)</f>
        <v>3.434956381291725</v>
      </c>
      <c r="K304">
        <f t="shared" si="16"/>
        <v>31.03005904491564</v>
      </c>
    </row>
    <row r="305" spans="1:11" ht="12.75">
      <c r="A305">
        <v>0.284</v>
      </c>
      <c r="B305">
        <f>A305*'Freq res'!$C$11/2</f>
        <v>0.284</v>
      </c>
      <c r="C305">
        <f>A305*'Freq res'!$E$11/2</f>
        <v>0.11181102362204723</v>
      </c>
      <c r="D305">
        <f>$G$18+$G$7/$J$18*($A$18^2*'Phi(z,A)'!H294+1)</f>
        <v>3.7163996575200353</v>
      </c>
      <c r="E305">
        <f t="shared" si="14"/>
        <v>41.11609528106899</v>
      </c>
      <c r="G305">
        <f t="shared" si="15"/>
        <v>-0.284</v>
      </c>
      <c r="H305">
        <f>G305*'Freq res'!$C$11/2</f>
        <v>-0.284</v>
      </c>
      <c r="I305">
        <f>G305*'Freq res'!$E$11/2</f>
        <v>-0.11181102362204723</v>
      </c>
      <c r="J305">
        <f>$G$18+$G$7/$J$18*(-($A$18^2*'Phi(z,A)'!H294)+1)</f>
        <v>3.4344991727763112</v>
      </c>
      <c r="K305">
        <f t="shared" si="16"/>
        <v>31.015875080448264</v>
      </c>
    </row>
    <row r="306" spans="1:11" ht="12.75">
      <c r="A306">
        <v>0.285</v>
      </c>
      <c r="B306">
        <f>A306*'Freq res'!$C$11/2</f>
        <v>0.285</v>
      </c>
      <c r="C306">
        <f>A306*'Freq res'!$E$11/2</f>
        <v>0.1122047244094488</v>
      </c>
      <c r="D306">
        <f>$G$18+$G$7/$J$18*($A$18^2*'Phi(z,A)'!H295+1)</f>
        <v>3.7168564851203962</v>
      </c>
      <c r="E306">
        <f t="shared" si="14"/>
        <v>41.134882539154745</v>
      </c>
      <c r="G306">
        <f t="shared" si="15"/>
        <v>-0.285</v>
      </c>
      <c r="H306">
        <f>G306*'Freq res'!$C$11/2</f>
        <v>-0.285</v>
      </c>
      <c r="I306">
        <f>G306*'Freq res'!$E$11/2</f>
        <v>-0.1122047244094488</v>
      </c>
      <c r="J306">
        <f>$G$18+$G$7/$J$18*(-($A$18^2*'Phi(z,A)'!H295)+1)</f>
        <v>3.4340423451759503</v>
      </c>
      <c r="K306">
        <f t="shared" si="16"/>
        <v>31.001709408543476</v>
      </c>
    </row>
    <row r="307" spans="1:11" ht="12.75">
      <c r="A307">
        <v>0.286</v>
      </c>
      <c r="B307">
        <f>A307*'Freq res'!$C$11/2</f>
        <v>0.286</v>
      </c>
      <c r="C307">
        <f>A307*'Freq res'!$E$11/2</f>
        <v>0.11259842519685037</v>
      </c>
      <c r="D307">
        <f>$G$18+$G$7/$J$18*($A$18^2*'Phi(z,A)'!H296+1)</f>
        <v>3.717312930719463</v>
      </c>
      <c r="E307">
        <f t="shared" si="14"/>
        <v>41.15366266098379</v>
      </c>
      <c r="G307">
        <f t="shared" si="15"/>
        <v>-0.286</v>
      </c>
      <c r="H307">
        <f>G307*'Freq res'!$C$11/2</f>
        <v>-0.286</v>
      </c>
      <c r="I307">
        <f>G307*'Freq res'!$E$11/2</f>
        <v>-0.11259842519685037</v>
      </c>
      <c r="J307">
        <f>$G$18+$G$7/$J$18*(-($A$18^2*'Phi(z,A)'!H296)+1)</f>
        <v>3.433585899576883</v>
      </c>
      <c r="K307">
        <f t="shared" si="16"/>
        <v>30.98756204371722</v>
      </c>
    </row>
    <row r="308" spans="1:11" ht="12.75">
      <c r="A308">
        <v>0.287</v>
      </c>
      <c r="B308">
        <f>A308*'Freq res'!$C$11/2</f>
        <v>0.287</v>
      </c>
      <c r="C308">
        <f>A308*'Freq res'!$E$11/2</f>
        <v>0.11299212598425196</v>
      </c>
      <c r="D308">
        <f>$G$18+$G$7/$J$18*($A$18^2*'Phi(z,A)'!H297+1)</f>
        <v>3.7177689932335163</v>
      </c>
      <c r="E308">
        <f t="shared" si="14"/>
        <v>41.17243558432738</v>
      </c>
      <c r="G308">
        <f t="shared" si="15"/>
        <v>-0.287</v>
      </c>
      <c r="H308">
        <f>G308*'Freq res'!$C$11/2</f>
        <v>-0.287</v>
      </c>
      <c r="I308">
        <f>G308*'Freq res'!$E$11/2</f>
        <v>-0.11299212598425196</v>
      </c>
      <c r="J308">
        <f>$G$18+$G$7/$J$18*(-($A$18^2*'Phi(z,A)'!H297)+1)</f>
        <v>3.4331298370628303</v>
      </c>
      <c r="K308">
        <f t="shared" si="16"/>
        <v>30.9734330003756</v>
      </c>
    </row>
    <row r="309" spans="1:11" ht="12.75">
      <c r="A309">
        <v>0.288</v>
      </c>
      <c r="B309">
        <f>A309*'Freq res'!$C$11/2</f>
        <v>0.288</v>
      </c>
      <c r="C309">
        <f>A309*'Freq res'!$E$11/2</f>
        <v>0.11338582677165353</v>
      </c>
      <c r="D309">
        <f>$G$18+$G$7/$J$18*($A$18^2*'Phi(z,A)'!H298+1)</f>
        <v>3.7182246715813636</v>
      </c>
      <c r="E309">
        <f t="shared" si="14"/>
        <v>41.19120124697966</v>
      </c>
      <c r="G309">
        <f t="shared" si="15"/>
        <v>-0.288</v>
      </c>
      <c r="H309">
        <f>G309*'Freq res'!$C$11/2</f>
        <v>-0.288</v>
      </c>
      <c r="I309">
        <f>G309*'Freq res'!$E$11/2</f>
        <v>-0.11338582677165353</v>
      </c>
      <c r="J309">
        <f>$G$18+$G$7/$J$18*(-($A$18^2*'Phi(z,A)'!H298)+1)</f>
        <v>3.432674158714983</v>
      </c>
      <c r="K309">
        <f t="shared" si="16"/>
        <v>30.95932229281495</v>
      </c>
    </row>
    <row r="310" spans="1:11" ht="12.75">
      <c r="A310">
        <v>0.289</v>
      </c>
      <c r="B310">
        <f>A310*'Freq res'!$C$11/2</f>
        <v>0.289</v>
      </c>
      <c r="C310">
        <f>A310*'Freq res'!$E$11/2</f>
        <v>0.1137795275590551</v>
      </c>
      <c r="D310">
        <f>$G$18+$G$7/$J$18*($A$18^2*'Phi(z,A)'!H299+1)</f>
        <v>3.7186799646843482</v>
      </c>
      <c r="E310">
        <f t="shared" si="14"/>
        <v>41.20995958675839</v>
      </c>
      <c r="G310">
        <f t="shared" si="15"/>
        <v>-0.289</v>
      </c>
      <c r="H310">
        <f>G310*'Freq res'!$C$11/2</f>
        <v>-0.289</v>
      </c>
      <c r="I310">
        <f>G310*'Freq res'!$E$11/2</f>
        <v>-0.1137795275590551</v>
      </c>
      <c r="J310">
        <f>$G$18+$G$7/$J$18*(-($A$18^2*'Phi(z,A)'!H299)+1)</f>
        <v>3.4322188656119983</v>
      </c>
      <c r="K310">
        <f t="shared" si="16"/>
        <v>30.945229935221995</v>
      </c>
    </row>
    <row r="311" spans="1:11" ht="12.75">
      <c r="A311">
        <v>0.29</v>
      </c>
      <c r="B311">
        <f>A311*'Freq res'!$C$11/2</f>
        <v>0.29</v>
      </c>
      <c r="C311">
        <f>A311*'Freq res'!$E$11/2</f>
        <v>0.11417322834645667</v>
      </c>
      <c r="D311">
        <f>$G$18+$G$7/$J$18*($A$18^2*'Phi(z,A)'!H300+1)</f>
        <v>3.719134871466354</v>
      </c>
      <c r="E311">
        <f t="shared" si="14"/>
        <v>41.22871054150548</v>
      </c>
      <c r="G311">
        <f t="shared" si="15"/>
        <v>-0.29</v>
      </c>
      <c r="H311">
        <f>G311*'Freq res'!$C$11/2</f>
        <v>-0.29</v>
      </c>
      <c r="I311">
        <f>G311*'Freq res'!$E$11/2</f>
        <v>-0.11417322834645667</v>
      </c>
      <c r="J311">
        <f>$G$18+$G$7/$J$18*(-($A$18^2*'Phi(z,A)'!H300)+1)</f>
        <v>3.4317639588299924</v>
      </c>
      <c r="K311">
        <f t="shared" si="16"/>
        <v>30.931155941673996</v>
      </c>
    </row>
    <row r="312" spans="1:11" ht="12.75">
      <c r="A312">
        <v>0.291</v>
      </c>
      <c r="B312">
        <f>A312*'Freq res'!$C$11/2</f>
        <v>0.291</v>
      </c>
      <c r="C312">
        <f>A312*'Freq res'!$E$11/2</f>
        <v>0.11456692913385826</v>
      </c>
      <c r="D312">
        <f>$G$18+$G$7/$J$18*($A$18^2*'Phi(z,A)'!H301+1)</f>
        <v>3.7195893908538125</v>
      </c>
      <c r="E312">
        <f t="shared" si="14"/>
        <v>41.24745404908761</v>
      </c>
      <c r="G312">
        <f t="shared" si="15"/>
        <v>-0.291</v>
      </c>
      <c r="H312">
        <f>G312*'Freq res'!$C$11/2</f>
        <v>-0.291</v>
      </c>
      <c r="I312">
        <f>G312*'Freq res'!$E$11/2</f>
        <v>-0.11456692913385826</v>
      </c>
      <c r="J312">
        <f>$G$18+$G$7/$J$18*(-($A$18^2*'Phi(z,A)'!H301)+1)</f>
        <v>3.431309439442534</v>
      </c>
      <c r="K312">
        <f t="shared" si="16"/>
        <v>30.91710032613887</v>
      </c>
    </row>
    <row r="313" spans="1:11" ht="12.75">
      <c r="A313">
        <v>0.292</v>
      </c>
      <c r="B313">
        <f>A313*'Freq res'!$C$11/2</f>
        <v>0.292</v>
      </c>
      <c r="C313">
        <f>A313*'Freq res'!$E$11/2</f>
        <v>0.11496062992125983</v>
      </c>
      <c r="D313">
        <f>$G$18+$G$7/$J$18*($A$18^2*'Phi(z,A)'!H302+1)</f>
        <v>3.7200435217757084</v>
      </c>
      <c r="E313">
        <f t="shared" si="14"/>
        <v>41.26619004739687</v>
      </c>
      <c r="G313">
        <f t="shared" si="15"/>
        <v>-0.292</v>
      </c>
      <c r="H313">
        <f>G313*'Freq res'!$C$11/2</f>
        <v>-0.292</v>
      </c>
      <c r="I313">
        <f>G313*'Freq res'!$E$11/2</f>
        <v>-0.11496062992125983</v>
      </c>
      <c r="J313">
        <f>$G$18+$G$7/$J$18*(-($A$18^2*'Phi(z,A)'!H302)+1)</f>
        <v>3.430855308520638</v>
      </c>
      <c r="K313">
        <f t="shared" si="16"/>
        <v>30.90306310247532</v>
      </c>
    </row>
    <row r="314" spans="1:11" ht="12.75">
      <c r="A314">
        <v>0.293</v>
      </c>
      <c r="B314">
        <f>A314*'Freq res'!$C$11/2</f>
        <v>0.293</v>
      </c>
      <c r="C314">
        <f>A314*'Freq res'!$E$11/2</f>
        <v>0.1153543307086614</v>
      </c>
      <c r="D314">
        <f>$G$18+$G$7/$J$18*($A$18^2*'Phi(z,A)'!H303+1)</f>
        <v>3.7204972631635878</v>
      </c>
      <c r="E314">
        <f t="shared" si="14"/>
        <v>41.28491847435137</v>
      </c>
      <c r="G314">
        <f t="shared" si="15"/>
        <v>-0.293</v>
      </c>
      <c r="H314">
        <f>G314*'Freq res'!$C$11/2</f>
        <v>-0.293</v>
      </c>
      <c r="I314">
        <f>G314*'Freq res'!$E$11/2</f>
        <v>-0.1153543307086614</v>
      </c>
      <c r="J314">
        <f>$G$18+$G$7/$J$18*(-($A$18^2*'Phi(z,A)'!H303)+1)</f>
        <v>3.4304015671327583</v>
      </c>
      <c r="K314">
        <f t="shared" si="16"/>
        <v>30.88904428443296</v>
      </c>
    </row>
    <row r="315" spans="1:11" ht="12.75">
      <c r="A315">
        <v>0.294</v>
      </c>
      <c r="B315">
        <f>A315*'Freq res'!$C$11/2</f>
        <v>0.294</v>
      </c>
      <c r="C315">
        <f>A315*'Freq res'!$E$11/2</f>
        <v>0.11574803149606297</v>
      </c>
      <c r="D315">
        <f>$G$18+$G$7/$J$18*($A$18^2*'Phi(z,A)'!H304+1)</f>
        <v>3.7209506139515627</v>
      </c>
      <c r="E315">
        <f t="shared" si="14"/>
        <v>41.30363926789582</v>
      </c>
      <c r="G315">
        <f t="shared" si="15"/>
        <v>-0.294</v>
      </c>
      <c r="H315">
        <f>G315*'Freq res'!$C$11/2</f>
        <v>-0.294</v>
      </c>
      <c r="I315">
        <f>G315*'Freq res'!$E$11/2</f>
        <v>-0.11574803149606297</v>
      </c>
      <c r="J315">
        <f>$G$18+$G$7/$J$18*(-($A$18^2*'Phi(z,A)'!H304)+1)</f>
        <v>3.429948216344784</v>
      </c>
      <c r="K315">
        <f t="shared" si="16"/>
        <v>30.87504388565253</v>
      </c>
    </row>
    <row r="316" spans="1:11" ht="12.75">
      <c r="A316">
        <v>0.295</v>
      </c>
      <c r="B316">
        <f>A316*'Freq res'!$C$11/2</f>
        <v>0.295</v>
      </c>
      <c r="C316">
        <f>A316*'Freq res'!$E$11/2</f>
        <v>0.11614173228346455</v>
      </c>
      <c r="D316">
        <f>$G$18+$G$7/$J$18*($A$18^2*'Phi(z,A)'!H305+1)</f>
        <v>3.7214035730763175</v>
      </c>
      <c r="E316">
        <f t="shared" si="14"/>
        <v>41.322352366002114</v>
      </c>
      <c r="G316">
        <f t="shared" si="15"/>
        <v>-0.295</v>
      </c>
      <c r="H316">
        <f>G316*'Freq res'!$C$11/2</f>
        <v>-0.295</v>
      </c>
      <c r="I316">
        <f>G316*'Freq res'!$E$11/2</f>
        <v>-0.11614173228346455</v>
      </c>
      <c r="J316">
        <f>$G$18+$G$7/$J$18*(-($A$18^2*'Phi(z,A)'!H305)+1)</f>
        <v>3.429495257220029</v>
      </c>
      <c r="K316">
        <f t="shared" si="16"/>
        <v>30.861061919665914</v>
      </c>
    </row>
    <row r="317" spans="1:11" ht="12.75">
      <c r="A317">
        <v>0.296</v>
      </c>
      <c r="B317">
        <f>A317*'Freq res'!$C$11/2</f>
        <v>0.296</v>
      </c>
      <c r="C317">
        <f>A317*'Freq res'!$E$11/2</f>
        <v>0.11653543307086613</v>
      </c>
      <c r="D317">
        <f>$G$18+$G$7/$J$18*($A$18^2*'Phi(z,A)'!H306+1)</f>
        <v>3.721856139477117</v>
      </c>
      <c r="E317">
        <f t="shared" si="14"/>
        <v>41.34105770667004</v>
      </c>
      <c r="G317">
        <f t="shared" si="15"/>
        <v>-0.296</v>
      </c>
      <c r="H317">
        <f>G317*'Freq res'!$C$11/2</f>
        <v>-0.296</v>
      </c>
      <c r="I317">
        <f>G317*'Freq res'!$E$11/2</f>
        <v>-0.11653543307086613</v>
      </c>
      <c r="J317">
        <f>$G$18+$G$7/$J$18*(-($A$18^2*'Phi(z,A)'!H306)+1)</f>
        <v>3.4290426908192297</v>
      </c>
      <c r="K317">
        <f t="shared" si="16"/>
        <v>30.84709839989636</v>
      </c>
    </row>
    <row r="318" spans="1:11" ht="12.75">
      <c r="A318">
        <v>0.297</v>
      </c>
      <c r="B318">
        <f>A318*'Freq res'!$C$11/2</f>
        <v>0.297</v>
      </c>
      <c r="C318">
        <f>A318*'Freq res'!$E$11/2</f>
        <v>0.1169291338582677</v>
      </c>
      <c r="D318">
        <f>$G$18+$G$7/$J$18*($A$18^2*'Phi(z,A)'!H307+1)</f>
        <v>3.7223083120958096</v>
      </c>
      <c r="E318">
        <f t="shared" si="14"/>
        <v>41.35975522792779</v>
      </c>
      <c r="G318">
        <f t="shared" si="15"/>
        <v>-0.297</v>
      </c>
      <c r="H318">
        <f>G318*'Freq res'!$C$11/2</f>
        <v>-0.297</v>
      </c>
      <c r="I318">
        <f>G318*'Freq res'!$E$11/2</f>
        <v>-0.1169291338582677</v>
      </c>
      <c r="J318">
        <f>$G$18+$G$7/$J$18*(-($A$18^2*'Phi(z,A)'!H307)+1)</f>
        <v>3.428590518200537</v>
      </c>
      <c r="K318">
        <f t="shared" si="16"/>
        <v>30.833153339658608</v>
      </c>
    </row>
    <row r="319" spans="1:11" ht="12.75">
      <c r="A319">
        <v>0.298</v>
      </c>
      <c r="B319">
        <f>A319*'Freq res'!$C$11/2</f>
        <v>0.298</v>
      </c>
      <c r="C319">
        <f>A319*'Freq res'!$E$11/2</f>
        <v>0.11732283464566928</v>
      </c>
      <c r="D319">
        <f>$G$18+$G$7/$J$18*($A$18^2*'Phi(z,A)'!H308+1)</f>
        <v>3.7227600898768376</v>
      </c>
      <c r="E319">
        <f t="shared" si="14"/>
        <v>41.37844486783267</v>
      </c>
      <c r="G319">
        <f t="shared" si="15"/>
        <v>-0.298</v>
      </c>
      <c r="H319">
        <f>G319*'Freq res'!$C$11/2</f>
        <v>-0.298</v>
      </c>
      <c r="I319">
        <f>G319*'Freq res'!$E$11/2</f>
        <v>-0.11732283464566928</v>
      </c>
      <c r="J319">
        <f>$G$18+$G$7/$J$18*(-($A$18^2*'Phi(z,A)'!H308)+1)</f>
        <v>3.428138740419509</v>
      </c>
      <c r="K319">
        <f t="shared" si="16"/>
        <v>30.81922675215899</v>
      </c>
    </row>
    <row r="320" spans="1:11" ht="12.75">
      <c r="A320">
        <v>0.299</v>
      </c>
      <c r="B320">
        <f>A320*'Freq res'!$C$11/2</f>
        <v>0.299</v>
      </c>
      <c r="C320">
        <f>A320*'Freq res'!$E$11/2</f>
        <v>0.11771653543307085</v>
      </c>
      <c r="D320">
        <f>$G$18+$G$7/$J$18*($A$18^2*'Phi(z,A)'!H309+1)</f>
        <v>3.723211471767239</v>
      </c>
      <c r="E320">
        <f t="shared" si="14"/>
        <v>41.39712656447156</v>
      </c>
      <c r="G320">
        <f t="shared" si="15"/>
        <v>-0.299</v>
      </c>
      <c r="H320">
        <f>G320*'Freq res'!$C$11/2</f>
        <v>-0.299</v>
      </c>
      <c r="I320">
        <f>G320*'Freq res'!$E$11/2</f>
        <v>-0.11771653543307085</v>
      </c>
      <c r="J320">
        <f>$G$18+$G$7/$J$18*(-($A$18^2*'Phi(z,A)'!H309)+1)</f>
        <v>3.4276873585291074</v>
      </c>
      <c r="K320">
        <f t="shared" si="16"/>
        <v>30.805318650495643</v>
      </c>
    </row>
    <row r="321" spans="1:11" ht="12.75">
      <c r="A321">
        <v>0.3</v>
      </c>
      <c r="B321">
        <f>A321*'Freq res'!$C$11/2</f>
        <v>0.3</v>
      </c>
      <c r="C321">
        <f>A321*'Freq res'!$E$11/2</f>
        <v>0.11811023622047243</v>
      </c>
      <c r="D321">
        <f>$G$18+$G$7/$J$18*($A$18^2*'Phi(z,A)'!H310+1)</f>
        <v>3.7236624567166583</v>
      </c>
      <c r="E321">
        <f t="shared" si="14"/>
        <v>41.41580025596175</v>
      </c>
      <c r="G321">
        <f t="shared" si="15"/>
        <v>-0.3</v>
      </c>
      <c r="H321">
        <f>G321*'Freq res'!$C$11/2</f>
        <v>-0.3</v>
      </c>
      <c r="I321">
        <f>G321*'Freq res'!$E$11/2</f>
        <v>-0.11811023622047243</v>
      </c>
      <c r="J321">
        <f>$G$18+$G$7/$J$18*(-($A$18^2*'Phi(z,A)'!H310)+1)</f>
        <v>3.4272363735796882</v>
      </c>
      <c r="K321">
        <f t="shared" si="16"/>
        <v>30.791429047658536</v>
      </c>
    </row>
    <row r="322" spans="1:11" ht="12.75">
      <c r="A322">
        <v>0.301</v>
      </c>
      <c r="B322">
        <f>A322*'Freq res'!$C$11/2</f>
        <v>0.301</v>
      </c>
      <c r="C322">
        <f>A322*'Freq res'!$E$11/2</f>
        <v>0.118503937007874</v>
      </c>
      <c r="D322">
        <f>$G$18+$G$7/$J$18*($A$18^2*'Phi(z,A)'!H311+1)</f>
        <v>3.724113043677348</v>
      </c>
      <c r="E322">
        <f t="shared" si="14"/>
        <v>41.43446588045131</v>
      </c>
      <c r="G322">
        <f t="shared" si="15"/>
        <v>-0.301</v>
      </c>
      <c r="H322">
        <f>G322*'Freq res'!$C$11/2</f>
        <v>-0.301</v>
      </c>
      <c r="I322">
        <f>G322*'Freq res'!$E$11/2</f>
        <v>-0.118503937007874</v>
      </c>
      <c r="J322">
        <f>$G$18+$G$7/$J$18*(-($A$18^2*'Phi(z,A)'!H311)+1)</f>
        <v>3.4267857866189986</v>
      </c>
      <c r="K322">
        <f t="shared" si="16"/>
        <v>30.777557956529744</v>
      </c>
    </row>
    <row r="323" spans="1:11" ht="12.75">
      <c r="A323">
        <v>0.302</v>
      </c>
      <c r="B323">
        <f>A323*'Freq res'!$C$11/2</f>
        <v>0.302</v>
      </c>
      <c r="C323">
        <f>A323*'Freq res'!$E$11/2</f>
        <v>0.11889763779527558</v>
      </c>
      <c r="D323">
        <f>$G$18+$G$7/$J$18*($A$18^2*'Phi(z,A)'!H312+1)</f>
        <v>3.7245632316041783</v>
      </c>
      <c r="E323">
        <f t="shared" si="14"/>
        <v>41.4531233761199</v>
      </c>
      <c r="G323">
        <f t="shared" si="15"/>
        <v>-0.302</v>
      </c>
      <c r="H323">
        <f>G323*'Freq res'!$C$11/2</f>
        <v>-0.302</v>
      </c>
      <c r="I323">
        <f>G323*'Freq res'!$E$11/2</f>
        <v>-0.11889763779527558</v>
      </c>
      <c r="J323">
        <f>$G$18+$G$7/$J$18*(-($A$18^2*'Phi(z,A)'!H312)+1)</f>
        <v>3.426335598692168</v>
      </c>
      <c r="K323">
        <f t="shared" si="16"/>
        <v>30.763705389883476</v>
      </c>
    </row>
    <row r="324" spans="1:11" ht="12.75">
      <c r="A324">
        <v>0.303</v>
      </c>
      <c r="B324">
        <f>A324*'Freq res'!$C$11/2</f>
        <v>0.303</v>
      </c>
      <c r="C324">
        <f>A324*'Freq res'!$E$11/2</f>
        <v>0.11929133858267715</v>
      </c>
      <c r="D324">
        <f>$G$18+$G$7/$J$18*($A$18^2*'Phi(z,A)'!H313+1)</f>
        <v>3.725013019454642</v>
      </c>
      <c r="E324">
        <f t="shared" si="14"/>
        <v>41.47177268117925</v>
      </c>
      <c r="G324">
        <f t="shared" si="15"/>
        <v>-0.303</v>
      </c>
      <c r="H324">
        <f>G324*'Freq res'!$C$11/2</f>
        <v>-0.303</v>
      </c>
      <c r="I324">
        <f>G324*'Freq res'!$E$11/2</f>
        <v>-0.11929133858267715</v>
      </c>
      <c r="J324">
        <f>$G$18+$G$7/$J$18*(-($A$18^2*'Phi(z,A)'!H313)+1)</f>
        <v>3.4258858108417045</v>
      </c>
      <c r="K324">
        <f t="shared" si="16"/>
        <v>30.74987136038629</v>
      </c>
    </row>
    <row r="325" spans="1:11" ht="12.75">
      <c r="A325">
        <v>0.304</v>
      </c>
      <c r="B325">
        <f>A325*'Freq res'!$C$11/2</f>
        <v>0.304</v>
      </c>
      <c r="C325">
        <f>A325*'Freq res'!$E$11/2</f>
        <v>0.11968503937007872</v>
      </c>
      <c r="D325">
        <f>$G$18+$G$7/$J$18*($A$18^2*'Phi(z,A)'!H314+1)</f>
        <v>3.72546240618886</v>
      </c>
      <c r="E325">
        <f t="shared" si="14"/>
        <v>41.49041373387387</v>
      </c>
      <c r="G325">
        <f t="shared" si="15"/>
        <v>-0.304</v>
      </c>
      <c r="H325">
        <f>G325*'Freq res'!$C$11/2</f>
        <v>-0.304</v>
      </c>
      <c r="I325">
        <f>G325*'Freq res'!$E$11/2</f>
        <v>-0.11968503937007872</v>
      </c>
      <c r="J325">
        <f>$G$18+$G$7/$J$18*(-($A$18^2*'Phi(z,A)'!H314)+1)</f>
        <v>3.4254364241074864</v>
      </c>
      <c r="K325">
        <f t="shared" si="16"/>
        <v>30.736055880597192</v>
      </c>
    </row>
    <row r="326" spans="1:11" ht="12.75">
      <c r="A326">
        <v>0.305</v>
      </c>
      <c r="B326">
        <f>A326*'Freq res'!$C$11/2</f>
        <v>0.305</v>
      </c>
      <c r="C326">
        <f>A326*'Freq res'!$E$11/2</f>
        <v>0.1200787401574803</v>
      </c>
      <c r="D326">
        <f>$G$18+$G$7/$J$18*($A$18^2*'Phi(z,A)'!H315+1)</f>
        <v>3.7259113907695887</v>
      </c>
      <c r="E326">
        <f t="shared" si="14"/>
        <v>41.50904647248158</v>
      </c>
      <c r="G326">
        <f t="shared" si="15"/>
        <v>-0.305</v>
      </c>
      <c r="H326">
        <f>G326*'Freq res'!$C$11/2</f>
        <v>-0.305</v>
      </c>
      <c r="I326">
        <f>G326*'Freq res'!$E$11/2</f>
        <v>-0.1200787401574803</v>
      </c>
      <c r="J326">
        <f>$G$18+$G$7/$J$18*(-($A$18^2*'Phi(z,A)'!H315)+1)</f>
        <v>3.424987439526758</v>
      </c>
      <c r="K326">
        <f t="shared" si="16"/>
        <v>30.722258962967803</v>
      </c>
    </row>
    <row r="327" spans="1:11" ht="12.75">
      <c r="A327">
        <v>0.306</v>
      </c>
      <c r="B327">
        <f>A327*'Freq res'!$C$11/2</f>
        <v>0.306</v>
      </c>
      <c r="C327">
        <f>A327*'Freq res'!$E$11/2</f>
        <v>0.12047244094488188</v>
      </c>
      <c r="D327">
        <f>$G$18+$G$7/$J$18*($A$18^2*'Phi(z,A)'!H316+1)</f>
        <v>3.726359972162224</v>
      </c>
      <c r="E327">
        <f t="shared" si="14"/>
        <v>41.527670835314176</v>
      </c>
      <c r="G327">
        <f t="shared" si="15"/>
        <v>-0.306</v>
      </c>
      <c r="H327">
        <f>G327*'Freq res'!$C$11/2</f>
        <v>-0.306</v>
      </c>
      <c r="I327">
        <f>G327*'Freq res'!$E$11/2</f>
        <v>-0.12047244094488188</v>
      </c>
      <c r="J327">
        <f>$G$18+$G$7/$J$18*(-($A$18^2*'Phi(z,A)'!H316)+1)</f>
        <v>3.4245388581341225</v>
      </c>
      <c r="K327">
        <f t="shared" si="16"/>
        <v>30.70848061984251</v>
      </c>
    </row>
    <row r="328" spans="1:11" ht="12.75">
      <c r="A328">
        <v>0.307</v>
      </c>
      <c r="B328">
        <f>A328*'Freq res'!$C$11/2</f>
        <v>0.307</v>
      </c>
      <c r="C328">
        <f>A328*'Freq res'!$E$11/2</f>
        <v>0.12086614173228345</v>
      </c>
      <c r="D328">
        <f>$G$18+$G$7/$J$18*($A$18^2*'Phi(z,A)'!H317+1)</f>
        <v>3.726808149334811</v>
      </c>
      <c r="E328">
        <f t="shared" si="14"/>
        <v>41.54628676071807</v>
      </c>
      <c r="G328">
        <f t="shared" si="15"/>
        <v>-0.307</v>
      </c>
      <c r="H328">
        <f>G328*'Freq res'!$C$11/2</f>
        <v>-0.307</v>
      </c>
      <c r="I328">
        <f>G328*'Freq res'!$E$11/2</f>
        <v>-0.12086614173228345</v>
      </c>
      <c r="J328">
        <f>$G$18+$G$7/$J$18*(-($A$18^2*'Phi(z,A)'!H317)+1)</f>
        <v>3.4240906809615357</v>
      </c>
      <c r="K328">
        <f t="shared" si="16"/>
        <v>30.69472086345855</v>
      </c>
    </row>
    <row r="329" spans="1:11" ht="12.75">
      <c r="A329">
        <v>0.308</v>
      </c>
      <c r="B329">
        <f>A329*'Freq res'!$C$11/2</f>
        <v>0.308</v>
      </c>
      <c r="C329">
        <f>A329*'Freq res'!$E$11/2</f>
        <v>0.12125984251968502</v>
      </c>
      <c r="D329">
        <f>$G$18+$G$7/$J$18*($A$18^2*'Phi(z,A)'!H318+1)</f>
        <v>3.7272559212580445</v>
      </c>
      <c r="E329">
        <f t="shared" si="14"/>
        <v>41.56489418707477</v>
      </c>
      <c r="G329">
        <f t="shared" si="15"/>
        <v>-0.308</v>
      </c>
      <c r="H329">
        <f>G329*'Freq res'!$C$11/2</f>
        <v>-0.308</v>
      </c>
      <c r="I329">
        <f>G329*'Freq res'!$E$11/2</f>
        <v>-0.12125984251968502</v>
      </c>
      <c r="J329">
        <f>$G$18+$G$7/$J$18*(-($A$18^2*'Phi(z,A)'!H318)+1)</f>
        <v>3.423642909038302</v>
      </c>
      <c r="K329">
        <f t="shared" si="16"/>
        <v>30.680979705946253</v>
      </c>
    </row>
    <row r="330" spans="1:11" ht="12.75">
      <c r="A330">
        <v>0.309</v>
      </c>
      <c r="B330">
        <f>A330*'Freq res'!$C$11/2</f>
        <v>0.309</v>
      </c>
      <c r="C330">
        <f>A330*'Freq res'!$E$11/2</f>
        <v>0.12165354330708661</v>
      </c>
      <c r="D330">
        <f>$G$18+$G$7/$J$18*($A$18^2*'Phi(z,A)'!H319+1)</f>
        <v>3.7277032869052813</v>
      </c>
      <c r="E330">
        <f t="shared" si="14"/>
        <v>41.583493052801714</v>
      </c>
      <c r="G330">
        <f t="shared" si="15"/>
        <v>-0.309</v>
      </c>
      <c r="H330">
        <f>G330*'Freq res'!$C$11/2</f>
        <v>-0.309</v>
      </c>
      <c r="I330">
        <f>G330*'Freq res'!$E$11/2</f>
        <v>-0.12165354330708661</v>
      </c>
      <c r="J330">
        <f>$G$18+$G$7/$J$18*(-($A$18^2*'Phi(z,A)'!H319)+1)</f>
        <v>3.4231955433910652</v>
      </c>
      <c r="K330">
        <f t="shared" si="16"/>
        <v>30.667257159329083</v>
      </c>
    </row>
    <row r="331" spans="1:11" ht="12.75">
      <c r="A331">
        <v>0.31</v>
      </c>
      <c r="B331">
        <f>A331*'Freq res'!$C$11/2</f>
        <v>0.31</v>
      </c>
      <c r="C331">
        <f>A331*'Freq res'!$E$11/2</f>
        <v>0.12204724409448818</v>
      </c>
      <c r="D331">
        <f>$G$18+$G$7/$J$18*($A$18^2*'Phi(z,A)'!H320+1)</f>
        <v>3.728150245252541</v>
      </c>
      <c r="E331">
        <f t="shared" si="14"/>
        <v>41.60208329635265</v>
      </c>
      <c r="G331">
        <f t="shared" si="15"/>
        <v>-0.31</v>
      </c>
      <c r="H331">
        <f>G331*'Freq res'!$C$11/2</f>
        <v>-0.31</v>
      </c>
      <c r="I331">
        <f>G331*'Freq res'!$E$11/2</f>
        <v>-0.12204724409448818</v>
      </c>
      <c r="J331">
        <f>$G$18+$G$7/$J$18*(-($A$18^2*'Phi(z,A)'!H320)+1)</f>
        <v>3.4227485850438057</v>
      </c>
      <c r="K331">
        <f t="shared" si="16"/>
        <v>30.653553235523873</v>
      </c>
    </row>
    <row r="332" spans="1:11" ht="12.75">
      <c r="A332">
        <v>0.311</v>
      </c>
      <c r="B332">
        <f>A332*'Freq res'!$C$11/2</f>
        <v>0.311</v>
      </c>
      <c r="C332">
        <f>A332*'Freq res'!$E$11/2</f>
        <v>0.12244094488188975</v>
      </c>
      <c r="D332">
        <f>$G$18+$G$7/$J$18*($A$18^2*'Phi(z,A)'!H321+1)</f>
        <v>3.7285967952785137</v>
      </c>
      <c r="E332">
        <f t="shared" si="14"/>
        <v>41.62066485621841</v>
      </c>
      <c r="G332">
        <f t="shared" si="15"/>
        <v>-0.311</v>
      </c>
      <c r="H332">
        <f>G332*'Freq res'!$C$11/2</f>
        <v>-0.311</v>
      </c>
      <c r="I332">
        <f>G332*'Freq res'!$E$11/2</f>
        <v>-0.12244094488188975</v>
      </c>
      <c r="J332">
        <f>$G$18+$G$7/$J$18*(-($A$18^2*'Phi(z,A)'!H321)+1)</f>
        <v>3.4223020350178324</v>
      </c>
      <c r="K332">
        <f t="shared" si="16"/>
        <v>30.639867946340903</v>
      </c>
    </row>
    <row r="333" spans="1:11" ht="12.75">
      <c r="A333">
        <v>0.312</v>
      </c>
      <c r="B333">
        <f>A333*'Freq res'!$C$11/2</f>
        <v>0.312</v>
      </c>
      <c r="C333">
        <f>A333*'Freq res'!$E$11/2</f>
        <v>0.12283464566929132</v>
      </c>
      <c r="D333">
        <f>$G$18+$G$7/$J$18*($A$18^2*'Phi(z,A)'!H322+1)</f>
        <v>3.7290429359645687</v>
      </c>
      <c r="E333">
        <f t="shared" si="14"/>
        <v>41.639237670927514</v>
      </c>
      <c r="G333">
        <f t="shared" si="15"/>
        <v>-0.312</v>
      </c>
      <c r="H333">
        <f>G333*'Freq res'!$C$11/2</f>
        <v>-0.312</v>
      </c>
      <c r="I333">
        <f>G333*'Freq res'!$E$11/2</f>
        <v>-0.12283464566929132</v>
      </c>
      <c r="J333">
        <f>$G$18+$G$7/$J$18*(-($A$18^2*'Phi(z,A)'!H322)+1)</f>
        <v>3.421855894331778</v>
      </c>
      <c r="K333">
        <f t="shared" si="16"/>
        <v>30.6262013034841</v>
      </c>
    </row>
    <row r="334" spans="1:11" ht="12.75">
      <c r="A334">
        <v>0.313</v>
      </c>
      <c r="B334">
        <f>A334*'Freq res'!$C$11/2</f>
        <v>0.313</v>
      </c>
      <c r="C334">
        <f>A334*'Freq res'!$E$11/2</f>
        <v>0.12322834645669291</v>
      </c>
      <c r="D334">
        <f>$G$18+$G$7/$J$18*($A$18^2*'Phi(z,A)'!H323+1)</f>
        <v>3.729488666294755</v>
      </c>
      <c r="E334">
        <f t="shared" si="14"/>
        <v>41.657801679046656</v>
      </c>
      <c r="G334">
        <f t="shared" si="15"/>
        <v>-0.313</v>
      </c>
      <c r="H334">
        <f>G334*'Freq res'!$C$11/2</f>
        <v>-0.313</v>
      </c>
      <c r="I334">
        <f>G334*'Freq res'!$E$11/2</f>
        <v>-0.12322834645669291</v>
      </c>
      <c r="J334">
        <f>$G$18+$G$7/$J$18*(-($A$18^2*'Phi(z,A)'!H323)+1)</f>
        <v>3.4214101640015917</v>
      </c>
      <c r="K334">
        <f t="shared" si="16"/>
        <v>30.612553318551125</v>
      </c>
    </row>
    <row r="335" spans="1:11" ht="12.75">
      <c r="A335">
        <v>0.314</v>
      </c>
      <c r="B335">
        <f>A335*'Freq res'!$C$11/2</f>
        <v>0.314</v>
      </c>
      <c r="C335">
        <f>A335*'Freq res'!$E$11/2</f>
        <v>0.12362204724409448</v>
      </c>
      <c r="D335">
        <f>$G$18+$G$7/$J$18*($A$18^2*'Phi(z,A)'!H324+1)</f>
        <v>3.7299339852558115</v>
      </c>
      <c r="E335">
        <f t="shared" si="14"/>
        <v>41.67635681918151</v>
      </c>
      <c r="G335">
        <f t="shared" si="15"/>
        <v>-0.314</v>
      </c>
      <c r="H335">
        <f>G335*'Freq res'!$C$11/2</f>
        <v>-0.314</v>
      </c>
      <c r="I335">
        <f>G335*'Freq res'!$E$11/2</f>
        <v>-0.12362204724409448</v>
      </c>
      <c r="J335">
        <f>$G$18+$G$7/$J$18*(-($A$18^2*'Phi(z,A)'!H324)+1)</f>
        <v>3.420964845040535</v>
      </c>
      <c r="K335">
        <f t="shared" si="16"/>
        <v>30.598924003033563</v>
      </c>
    </row>
    <row r="336" spans="1:11" ht="12.75">
      <c r="A336">
        <v>0.315</v>
      </c>
      <c r="B336">
        <f>A336*'Freq res'!$C$11/2</f>
        <v>0.315</v>
      </c>
      <c r="C336">
        <f>A336*'Freq res'!$E$11/2</f>
        <v>0.12401574803149605</v>
      </c>
      <c r="D336">
        <f>$G$18+$G$7/$J$18*($A$18^2*'Phi(z,A)'!H325+1)</f>
        <v>3.7303788918371708</v>
      </c>
      <c r="E336">
        <f t="shared" si="14"/>
        <v>41.694903029977134</v>
      </c>
      <c r="G336">
        <f t="shared" si="15"/>
        <v>-0.315</v>
      </c>
      <c r="H336">
        <f>G336*'Freq res'!$C$11/2</f>
        <v>-0.315</v>
      </c>
      <c r="I336">
        <f>G336*'Freq res'!$E$11/2</f>
        <v>-0.12401574803149605</v>
      </c>
      <c r="J336">
        <f>$G$18+$G$7/$J$18*(-($A$18^2*'Phi(z,A)'!H325)+1)</f>
        <v>3.420519938459176</v>
      </c>
      <c r="K336">
        <f t="shared" si="16"/>
        <v>30.58531336831709</v>
      </c>
    </row>
    <row r="337" spans="1:11" ht="12.75">
      <c r="A337">
        <v>0.316</v>
      </c>
      <c r="B337">
        <f>A337*'Freq res'!$C$11/2</f>
        <v>0.316</v>
      </c>
      <c r="C337">
        <f>A337*'Freq res'!$E$11/2</f>
        <v>0.12440944881889762</v>
      </c>
      <c r="D337">
        <f>$G$18+$G$7/$J$18*($A$18^2*'Phi(z,A)'!H326+1)</f>
        <v>3.7308233850309658</v>
      </c>
      <c r="E337">
        <f t="shared" si="14"/>
        <v>41.713440250118786</v>
      </c>
      <c r="G337">
        <f t="shared" si="15"/>
        <v>-0.316</v>
      </c>
      <c r="H337">
        <f>G337*'Freq res'!$C$11/2</f>
        <v>-0.316</v>
      </c>
      <c r="I337">
        <f>G337*'Freq res'!$E$11/2</f>
        <v>-0.12440944881889762</v>
      </c>
      <c r="J337">
        <f>$G$18+$G$7/$J$18*(-($A$18^2*'Phi(z,A)'!H326)+1)</f>
        <v>3.4200754452653808</v>
      </c>
      <c r="K337">
        <f t="shared" si="16"/>
        <v>30.57172142568157</v>
      </c>
    </row>
    <row r="338" spans="1:11" ht="12.75">
      <c r="A338">
        <v>0.317</v>
      </c>
      <c r="B338">
        <f>A338*'Freq res'!$C$11/2</f>
        <v>0.317</v>
      </c>
      <c r="C338">
        <f>A338*'Freq res'!$E$11/2</f>
        <v>0.12480314960629921</v>
      </c>
      <c r="D338">
        <f>$G$18+$G$7/$J$18*($A$18^2*'Phi(z,A)'!H327+1)</f>
        <v>3.7312674638320353</v>
      </c>
      <c r="E338">
        <f t="shared" si="14"/>
        <v>41.73196841833242</v>
      </c>
      <c r="G338">
        <f t="shared" si="15"/>
        <v>-0.317</v>
      </c>
      <c r="H338">
        <f>G338*'Freq res'!$C$11/2</f>
        <v>-0.317</v>
      </c>
      <c r="I338">
        <f>G338*'Freq res'!$E$11/2</f>
        <v>-0.12480314960629921</v>
      </c>
      <c r="J338">
        <f>$G$18+$G$7/$J$18*(-($A$18^2*'Phi(z,A)'!H327)+1)</f>
        <v>3.419631366464311</v>
      </c>
      <c r="K338">
        <f t="shared" si="16"/>
        <v>30.558148186301214</v>
      </c>
    </row>
    <row r="339" spans="1:11" ht="12.75">
      <c r="A339">
        <v>0.318</v>
      </c>
      <c r="B339">
        <f>A339*'Freq res'!$C$11/2</f>
        <v>0.318</v>
      </c>
      <c r="C339">
        <f>A339*'Freq res'!$E$11/2</f>
        <v>0.1251968503937008</v>
      </c>
      <c r="D339">
        <f>$G$18+$G$7/$J$18*($A$18^2*'Phi(z,A)'!H328+1)</f>
        <v>3.7317111272379297</v>
      </c>
      <c r="E339">
        <f t="shared" si="14"/>
        <v>41.75048747338533</v>
      </c>
      <c r="G339">
        <f t="shared" si="15"/>
        <v>-0.318</v>
      </c>
      <c r="H339">
        <f>G339*'Freq res'!$C$11/2</f>
        <v>-0.318</v>
      </c>
      <c r="I339">
        <f>G339*'Freq res'!$E$11/2</f>
        <v>-0.1251968503937008</v>
      </c>
      <c r="J339">
        <f>$G$18+$G$7/$J$18*(-($A$18^2*'Phi(z,A)'!H328)+1)</f>
        <v>3.419187703058417</v>
      </c>
      <c r="K339">
        <f t="shared" si="16"/>
        <v>30.544593661244768</v>
      </c>
    </row>
    <row r="340" spans="1:11" ht="12.75">
      <c r="A340">
        <v>0.319</v>
      </c>
      <c r="B340">
        <f>A340*'Freq res'!$C$11/2</f>
        <v>0.319</v>
      </c>
      <c r="C340">
        <f>A340*'Freq res'!$E$11/2</f>
        <v>0.12559055118110235</v>
      </c>
      <c r="D340">
        <f>$G$18+$G$7/$J$18*($A$18^2*'Phi(z,A)'!H329+1)</f>
        <v>3.7321543742489167</v>
      </c>
      <c r="E340">
        <f t="shared" si="14"/>
        <v>41.76899735408675</v>
      </c>
      <c r="G340">
        <f t="shared" si="15"/>
        <v>-0.319</v>
      </c>
      <c r="H340">
        <f>G340*'Freq res'!$C$11/2</f>
        <v>-0.319</v>
      </c>
      <c r="I340">
        <f>G340*'Freq res'!$E$11/2</f>
        <v>-0.12559055118110235</v>
      </c>
      <c r="J340">
        <f>$G$18+$G$7/$J$18*(-($A$18^2*'Phi(z,A)'!H329)+1)</f>
        <v>3.41874445604743</v>
      </c>
      <c r="K340">
        <f t="shared" si="16"/>
        <v>30.531057861475617</v>
      </c>
    </row>
    <row r="341" spans="1:11" ht="12.75">
      <c r="A341">
        <v>0.32</v>
      </c>
      <c r="B341">
        <f>A341*'Freq res'!$C$11/2</f>
        <v>0.32</v>
      </c>
      <c r="C341">
        <f>A341*'Freq res'!$E$11/2</f>
        <v>0.12598425196850394</v>
      </c>
      <c r="D341">
        <f>$G$18+$G$7/$J$18*($A$18^2*'Phi(z,A)'!H330+1)</f>
        <v>3.7325972038679867</v>
      </c>
      <c r="E341">
        <f aca="true" t="shared" si="17" ref="E341:E404">EXP(D341)</f>
        <v>41.7874979992885</v>
      </c>
      <c r="G341">
        <f aca="true" t="shared" si="18" ref="G341:G404">-A341</f>
        <v>-0.32</v>
      </c>
      <c r="H341">
        <f>G341*'Freq res'!$C$11/2</f>
        <v>-0.32</v>
      </c>
      <c r="I341">
        <f>G341*'Freq res'!$E$11/2</f>
        <v>-0.12598425196850394</v>
      </c>
      <c r="J341">
        <f>$G$18+$G$7/$J$18*(-($A$18^2*'Phi(z,A)'!H330)+1)</f>
        <v>3.41830162642836</v>
      </c>
      <c r="K341">
        <f aca="true" t="shared" si="19" ref="K341:K404">EXP(J341)</f>
        <v>30.51754079785197</v>
      </c>
    </row>
    <row r="342" spans="1:11" ht="12.75">
      <c r="A342">
        <v>0.321</v>
      </c>
      <c r="B342">
        <f>A342*'Freq res'!$C$11/2</f>
        <v>0.321</v>
      </c>
      <c r="C342">
        <f>A342*'Freq res'!$E$11/2</f>
        <v>0.1263779527559055</v>
      </c>
      <c r="D342">
        <f>$G$18+$G$7/$J$18*($A$18^2*'Phi(z,A)'!H331+1)</f>
        <v>3.73303961510086</v>
      </c>
      <c r="E342">
        <f t="shared" si="17"/>
        <v>41.80598934788561</v>
      </c>
      <c r="G342">
        <f t="shared" si="18"/>
        <v>-0.321</v>
      </c>
      <c r="H342">
        <f>G342*'Freq res'!$C$11/2</f>
        <v>-0.321</v>
      </c>
      <c r="I342">
        <f>G342*'Freq res'!$E$11/2</f>
        <v>-0.1263779527559055</v>
      </c>
      <c r="J342">
        <f>$G$18+$G$7/$J$18*(-($A$18^2*'Phi(z,A)'!H331)+1)</f>
        <v>3.4178592151954867</v>
      </c>
      <c r="K342">
        <f t="shared" si="19"/>
        <v>30.504042481126977</v>
      </c>
    </row>
    <row r="343" spans="1:11" ht="12.75">
      <c r="A343">
        <v>0.322</v>
      </c>
      <c r="B343">
        <f>A343*'Freq res'!$C$11/2</f>
        <v>0.322</v>
      </c>
      <c r="C343">
        <f>A343*'Freq res'!$E$11/2</f>
        <v>0.12677165354330708</v>
      </c>
      <c r="D343">
        <f>$G$18+$G$7/$J$18*($A$18^2*'Phi(z,A)'!H332+1)</f>
        <v>3.7334816069559897</v>
      </c>
      <c r="E343">
        <f t="shared" si="17"/>
        <v>41.82447133881687</v>
      </c>
      <c r="G343">
        <f t="shared" si="18"/>
        <v>-0.322</v>
      </c>
      <c r="H343">
        <f>G343*'Freq res'!$C$11/2</f>
        <v>-0.322</v>
      </c>
      <c r="I343">
        <f>G343*'Freq res'!$E$11/2</f>
        <v>-0.12677165354330708</v>
      </c>
      <c r="J343">
        <f>$G$18+$G$7/$J$18*(-($A$18^2*'Phi(z,A)'!H332)+1)</f>
        <v>3.417417223340357</v>
      </c>
      <c r="K343">
        <f t="shared" si="19"/>
        <v>30.490562921948907</v>
      </c>
    </row>
    <row r="344" spans="1:11" ht="12.75">
      <c r="A344">
        <v>0.323</v>
      </c>
      <c r="B344">
        <f>A344*'Freq res'!$C$11/2</f>
        <v>0.323</v>
      </c>
      <c r="C344">
        <f>A344*'Freq res'!$E$11/2</f>
        <v>0.12716535433070866</v>
      </c>
      <c r="D344">
        <f>$G$18+$G$7/$J$18*($A$18^2*'Phi(z,A)'!H333+1)</f>
        <v>3.7339231784445706</v>
      </c>
      <c r="E344">
        <f t="shared" si="17"/>
        <v>41.84294391106551</v>
      </c>
      <c r="G344">
        <f t="shared" si="18"/>
        <v>-0.323</v>
      </c>
      <c r="H344">
        <f>G344*'Freq res'!$C$11/2</f>
        <v>-0.323</v>
      </c>
      <c r="I344">
        <f>G344*'Freq res'!$E$11/2</f>
        <v>-0.12716535433070866</v>
      </c>
      <c r="J344">
        <f>$G$18+$G$7/$J$18*(-($A$18^2*'Phi(z,A)'!H333)+1)</f>
        <v>3.416975651851776</v>
      </c>
      <c r="K344">
        <f t="shared" si="19"/>
        <v>30.477102130861297</v>
      </c>
    </row>
    <row r="345" spans="1:11" ht="12.75">
      <c r="A345">
        <v>0.324</v>
      </c>
      <c r="B345">
        <f>A345*'Freq res'!$C$11/2</f>
        <v>0.324</v>
      </c>
      <c r="C345">
        <f>A345*'Freq res'!$E$11/2</f>
        <v>0.12755905511811022</v>
      </c>
      <c r="D345">
        <f>$G$18+$G$7/$J$18*($A$18^2*'Phi(z,A)'!H334+1)</f>
        <v>3.734364328580542</v>
      </c>
      <c r="E345">
        <f t="shared" si="17"/>
        <v>41.8614070036598</v>
      </c>
      <c r="G345">
        <f t="shared" si="18"/>
        <v>-0.324</v>
      </c>
      <c r="H345">
        <f>G345*'Freq res'!$C$11/2</f>
        <v>-0.324</v>
      </c>
      <c r="I345">
        <f>G345*'Freq res'!$E$11/2</f>
        <v>-0.12755905511811022</v>
      </c>
      <c r="J345">
        <f>$G$18+$G$7/$J$18*(-($A$18^2*'Phi(z,A)'!H334)+1)</f>
        <v>3.4165345017158044</v>
      </c>
      <c r="K345">
        <f t="shared" si="19"/>
        <v>30.463660118303082</v>
      </c>
    </row>
    <row r="346" spans="1:11" ht="12.75">
      <c r="A346">
        <v>0.325</v>
      </c>
      <c r="B346">
        <f>A346*'Freq res'!$C$11/2</f>
        <v>0.325</v>
      </c>
      <c r="C346">
        <f>A346*'Freq res'!$E$11/2</f>
        <v>0.1279527559055118</v>
      </c>
      <c r="D346">
        <f>$G$18+$G$7/$J$18*($A$18^2*'Phi(z,A)'!H335+1)</f>
        <v>3.7348050563805955</v>
      </c>
      <c r="E346">
        <f t="shared" si="17"/>
        <v>41.87986055567365</v>
      </c>
      <c r="G346">
        <f t="shared" si="18"/>
        <v>-0.325</v>
      </c>
      <c r="H346">
        <f>G346*'Freq res'!$C$11/2</f>
        <v>-0.325</v>
      </c>
      <c r="I346">
        <f>G346*'Freq res'!$E$11/2</f>
        <v>-0.1279527559055118</v>
      </c>
      <c r="J346">
        <f>$G$18+$G$7/$J$18*(-($A$18^2*'Phi(z,A)'!H335)+1)</f>
        <v>3.416093773915751</v>
      </c>
      <c r="K346">
        <f t="shared" si="19"/>
        <v>30.45023689460877</v>
      </c>
    </row>
    <row r="347" spans="1:11" ht="12.75">
      <c r="A347">
        <v>0.326</v>
      </c>
      <c r="B347">
        <f>A347*'Freq res'!$C$11/2</f>
        <v>0.326</v>
      </c>
      <c r="C347">
        <f>A347*'Freq res'!$E$11/2</f>
        <v>0.1283464566929134</v>
      </c>
      <c r="D347">
        <f>$G$18+$G$7/$J$18*($A$18^2*'Phi(z,A)'!H336+1)</f>
        <v>3.735245360864178</v>
      </c>
      <c r="E347">
        <f t="shared" si="17"/>
        <v>41.89830450622721</v>
      </c>
      <c r="G347">
        <f t="shared" si="18"/>
        <v>-0.326</v>
      </c>
      <c r="H347">
        <f>G347*'Freq res'!$C$11/2</f>
        <v>-0.326</v>
      </c>
      <c r="I347">
        <f>G347*'Freq res'!$E$11/2</f>
        <v>-0.1283464566929134</v>
      </c>
      <c r="J347">
        <f>$G$18+$G$7/$J$18*(-($A$18^2*'Phi(z,A)'!H336)+1)</f>
        <v>3.4156534694321685</v>
      </c>
      <c r="K347">
        <f t="shared" si="19"/>
        <v>30.436832470008607</v>
      </c>
    </row>
    <row r="348" spans="1:11" ht="12.75">
      <c r="A348">
        <v>0.327</v>
      </c>
      <c r="B348">
        <f>A348*'Freq res'!$C$11/2</f>
        <v>0.327</v>
      </c>
      <c r="C348">
        <f>A348*'Freq res'!$E$11/2</f>
        <v>0.12874015748031495</v>
      </c>
      <c r="D348">
        <f>$G$18+$G$7/$J$18*($A$18^2*'Phi(z,A)'!H337+1)</f>
        <v>3.735685241053501</v>
      </c>
      <c r="E348">
        <f t="shared" si="17"/>
        <v>41.91673879448758</v>
      </c>
      <c r="G348">
        <f t="shared" si="18"/>
        <v>-0.327</v>
      </c>
      <c r="H348">
        <f>G348*'Freq res'!$C$11/2</f>
        <v>-0.327</v>
      </c>
      <c r="I348">
        <f>G348*'Freq res'!$E$11/2</f>
        <v>-0.12874015748031495</v>
      </c>
      <c r="J348">
        <f>$G$18+$G$7/$J$18*(-($A$18^2*'Phi(z,A)'!H337)+1)</f>
        <v>3.4152135892428457</v>
      </c>
      <c r="K348">
        <f t="shared" si="19"/>
        <v>30.423446854628665</v>
      </c>
    </row>
    <row r="349" spans="1:11" ht="12.75">
      <c r="A349">
        <v>0.328</v>
      </c>
      <c r="B349">
        <f>A349*'Freq res'!$C$11/2</f>
        <v>0.328</v>
      </c>
      <c r="C349">
        <f>A349*'Freq res'!$E$11/2</f>
        <v>0.12913385826771653</v>
      </c>
      <c r="D349">
        <f>$G$18+$G$7/$J$18*($A$18^2*'Phi(z,A)'!H338+1)</f>
        <v>3.736124695973542</v>
      </c>
      <c r="E349">
        <f t="shared" si="17"/>
        <v>41.935163359669296</v>
      </c>
      <c r="G349">
        <f t="shared" si="18"/>
        <v>-0.328</v>
      </c>
      <c r="H349">
        <f>G349*'Freq res'!$C$11/2</f>
        <v>-0.328</v>
      </c>
      <c r="I349">
        <f>G349*'Freq res'!$E$11/2</f>
        <v>-0.12913385826771653</v>
      </c>
      <c r="J349">
        <f>$G$18+$G$7/$J$18*(-($A$18^2*'Phi(z,A)'!H338)+1)</f>
        <v>3.4147741343228044</v>
      </c>
      <c r="K349">
        <f t="shared" si="19"/>
        <v>30.410080058491065</v>
      </c>
    </row>
    <row r="350" spans="1:11" ht="12.75">
      <c r="A350">
        <v>0.329</v>
      </c>
      <c r="B350">
        <f>A350*'Freq res'!$C$11/2</f>
        <v>0.329</v>
      </c>
      <c r="C350">
        <f>A350*'Freq res'!$E$11/2</f>
        <v>0.12952755905511812</v>
      </c>
      <c r="D350">
        <f>$G$18+$G$7/$J$18*($A$18^2*'Phi(z,A)'!H339+1)</f>
        <v>3.736563724652053</v>
      </c>
      <c r="E350">
        <f t="shared" si="17"/>
        <v>41.95357814103501</v>
      </c>
      <c r="G350">
        <f t="shared" si="18"/>
        <v>-0.329</v>
      </c>
      <c r="H350">
        <f>G350*'Freq res'!$C$11/2</f>
        <v>-0.329</v>
      </c>
      <c r="I350">
        <f>G350*'Freq res'!$E$11/2</f>
        <v>-0.12952755905511812</v>
      </c>
      <c r="J350">
        <f>$G$18+$G$7/$J$18*(-($A$18^2*'Phi(z,A)'!H339)+1)</f>
        <v>3.4143351056442937</v>
      </c>
      <c r="K350">
        <f t="shared" si="19"/>
        <v>30.396732091514128</v>
      </c>
    </row>
    <row r="351" spans="1:11" ht="12.75">
      <c r="A351">
        <v>0.33</v>
      </c>
      <c r="B351">
        <f>A351*'Freq res'!$C$11/2</f>
        <v>0.33</v>
      </c>
      <c r="C351">
        <f>A351*'Freq res'!$E$11/2</f>
        <v>0.12992125984251968</v>
      </c>
      <c r="D351">
        <f>$G$18+$G$7/$J$18*($A$18^2*'Phi(z,A)'!H340+1)</f>
        <v>3.7370023261195637</v>
      </c>
      <c r="E351">
        <f t="shared" si="17"/>
        <v>41.971983077896105</v>
      </c>
      <c r="G351">
        <f t="shared" si="18"/>
        <v>-0.33</v>
      </c>
      <c r="H351">
        <f>G351*'Freq res'!$C$11/2</f>
        <v>-0.33</v>
      </c>
      <c r="I351">
        <f>G351*'Freq res'!$E$11/2</f>
        <v>-0.12992125984251968</v>
      </c>
      <c r="J351">
        <f>$G$18+$G$7/$J$18*(-($A$18^2*'Phi(z,A)'!H340)+1)</f>
        <v>3.413896504176783</v>
      </c>
      <c r="K351">
        <f t="shared" si="19"/>
        <v>30.383402963512484</v>
      </c>
    </row>
    <row r="352" spans="1:11" ht="12.75">
      <c r="A352">
        <v>0.331</v>
      </c>
      <c r="B352">
        <f>A352*'Freq res'!$C$11/2</f>
        <v>0.331</v>
      </c>
      <c r="C352">
        <f>A352*'Freq res'!$E$11/2</f>
        <v>0.13031496062992126</v>
      </c>
      <c r="D352">
        <f>$G$18+$G$7/$J$18*($A$18^2*'Phi(z,A)'!H341+1)</f>
        <v>3.7374404994093897</v>
      </c>
      <c r="E352">
        <f t="shared" si="17"/>
        <v>41.99037810961334</v>
      </c>
      <c r="G352">
        <f t="shared" si="18"/>
        <v>-0.331</v>
      </c>
      <c r="H352">
        <f>G352*'Freq res'!$C$11/2</f>
        <v>-0.331</v>
      </c>
      <c r="I352">
        <f>G352*'Freq res'!$E$11/2</f>
        <v>-0.13031496062992126</v>
      </c>
      <c r="J352">
        <f>$G$18+$G$7/$J$18*(-($A$18^2*'Phi(z,A)'!H341)+1)</f>
        <v>3.413458330886957</v>
      </c>
      <c r="K352">
        <f t="shared" si="19"/>
        <v>30.370092684197253</v>
      </c>
    </row>
    <row r="353" spans="1:11" ht="12.75">
      <c r="A353">
        <v>0.332</v>
      </c>
      <c r="B353">
        <f>A353*'Freq res'!$C$11/2</f>
        <v>0.332</v>
      </c>
      <c r="C353">
        <f>A353*'Freq res'!$E$11/2</f>
        <v>0.13070866141732282</v>
      </c>
      <c r="D353">
        <f>$G$18+$G$7/$J$18*($A$18^2*'Phi(z,A)'!H342+1)</f>
        <v>3.7378782435576356</v>
      </c>
      <c r="E353">
        <f t="shared" si="17"/>
        <v>42.0087631755974</v>
      </c>
      <c r="G353">
        <f t="shared" si="18"/>
        <v>-0.332</v>
      </c>
      <c r="H353">
        <f>G353*'Freq res'!$C$11/2</f>
        <v>-0.332</v>
      </c>
      <c r="I353">
        <f>G353*'Freq res'!$E$11/2</f>
        <v>-0.13070866141732282</v>
      </c>
      <c r="J353">
        <f>$G$18+$G$7/$J$18*(-($A$18^2*'Phi(z,A)'!H342)+1)</f>
        <v>3.413020586738711</v>
      </c>
      <c r="K353">
        <f t="shared" si="19"/>
        <v>30.356801263176187</v>
      </c>
    </row>
    <row r="354" spans="1:11" ht="12.75">
      <c r="A354">
        <v>0.333</v>
      </c>
      <c r="B354">
        <f>A354*'Freq res'!$C$11/2</f>
        <v>0.333</v>
      </c>
      <c r="C354">
        <f>A354*'Freq res'!$E$11/2</f>
        <v>0.1311023622047244</v>
      </c>
      <c r="D354">
        <f>$G$18+$G$7/$J$18*($A$18^2*'Phi(z,A)'!H343+1)</f>
        <v>3.7383155576032006</v>
      </c>
      <c r="E354">
        <f t="shared" si="17"/>
        <v>42.027138215309535</v>
      </c>
      <c r="G354">
        <f t="shared" si="18"/>
        <v>-0.333</v>
      </c>
      <c r="H354">
        <f>G354*'Freq res'!$C$11/2</f>
        <v>-0.333</v>
      </c>
      <c r="I354">
        <f>G354*'Freq res'!$E$11/2</f>
        <v>-0.1311023622047244</v>
      </c>
      <c r="J354">
        <f>$G$18+$G$7/$J$18*(-($A$18^2*'Phi(z,A)'!H343)+1)</f>
        <v>3.412583272693146</v>
      </c>
      <c r="K354">
        <f t="shared" si="19"/>
        <v>30.343528709953873</v>
      </c>
    </row>
    <row r="355" spans="1:11" ht="12.75">
      <c r="A355">
        <v>0.334</v>
      </c>
      <c r="B355">
        <f>A355*'Freq res'!$C$11/2</f>
        <v>0.334</v>
      </c>
      <c r="C355">
        <f>A355*'Freq res'!$E$11/2</f>
        <v>0.131496062992126</v>
      </c>
      <c r="D355">
        <f>$G$18+$G$7/$J$18*($A$18^2*'Phi(z,A)'!H344+1)</f>
        <v>3.7387524405877848</v>
      </c>
      <c r="E355">
        <f t="shared" si="17"/>
        <v>42.045503168262194</v>
      </c>
      <c r="G355">
        <f t="shared" si="18"/>
        <v>-0.334</v>
      </c>
      <c r="H355">
        <f>G355*'Freq res'!$C$11/2</f>
        <v>-0.334</v>
      </c>
      <c r="I355">
        <f>G355*'Freq res'!$E$11/2</f>
        <v>-0.131496062992126</v>
      </c>
      <c r="J355">
        <f>$G$18+$G$7/$J$18*(-($A$18^2*'Phi(z,A)'!H344)+1)</f>
        <v>3.4121463897085618</v>
      </c>
      <c r="K355">
        <f t="shared" si="19"/>
        <v>30.330275033931827</v>
      </c>
    </row>
    <row r="356" spans="1:11" ht="12.75">
      <c r="A356">
        <v>0.335</v>
      </c>
      <c r="B356">
        <f>A356*'Freq res'!$C$11/2</f>
        <v>0.335</v>
      </c>
      <c r="C356">
        <f>A356*'Freq res'!$E$11/2</f>
        <v>0.13188976377952755</v>
      </c>
      <c r="D356">
        <f>$G$18+$G$7/$J$18*($A$18^2*'Phi(z,A)'!H345+1)</f>
        <v>3.7391888915558944</v>
      </c>
      <c r="E356">
        <f t="shared" si="17"/>
        <v>42.06385797401965</v>
      </c>
      <c r="G356">
        <f t="shared" si="18"/>
        <v>-0.335</v>
      </c>
      <c r="H356">
        <f>G356*'Freq res'!$C$11/2</f>
        <v>-0.335</v>
      </c>
      <c r="I356">
        <f>G356*'Freq res'!$E$11/2</f>
        <v>-0.13188976377952755</v>
      </c>
      <c r="J356">
        <f>$G$18+$G$7/$J$18*(-($A$18^2*'Phi(z,A)'!H345)+1)</f>
        <v>3.411709938740452</v>
      </c>
      <c r="K356">
        <f t="shared" si="19"/>
        <v>30.317040244408677</v>
      </c>
    </row>
    <row r="357" spans="1:11" ht="12.75">
      <c r="A357">
        <v>0.336</v>
      </c>
      <c r="B357">
        <f>A357*'Freq res'!$C$11/2</f>
        <v>0.336</v>
      </c>
      <c r="C357">
        <f>A357*'Freq res'!$E$11/2</f>
        <v>0.13228346456692913</v>
      </c>
      <c r="D357">
        <f>$G$18+$G$7/$J$18*($A$18^2*'Phi(z,A)'!H346+1)</f>
        <v>3.7396249095548466</v>
      </c>
      <c r="E357">
        <f t="shared" si="17"/>
        <v>42.082202572198554</v>
      </c>
      <c r="G357">
        <f t="shared" si="18"/>
        <v>-0.336</v>
      </c>
      <c r="H357">
        <f>G357*'Freq res'!$C$11/2</f>
        <v>-0.336</v>
      </c>
      <c r="I357">
        <f>G357*'Freq res'!$E$11/2</f>
        <v>-0.13228346456692913</v>
      </c>
      <c r="J357">
        <f>$G$18+$G$7/$J$18*(-($A$18^2*'Phi(z,A)'!H346)+1)</f>
        <v>3.4112739207415</v>
      </c>
      <c r="K357">
        <f t="shared" si="19"/>
        <v>30.30382435058032</v>
      </c>
    </row>
    <row r="358" spans="1:11" ht="12.75">
      <c r="A358">
        <v>0.337</v>
      </c>
      <c r="B358">
        <f>A358*'Freq res'!$C$11/2</f>
        <v>0.337</v>
      </c>
      <c r="C358">
        <f>A358*'Freq res'!$E$11/2</f>
        <v>0.13267716535433072</v>
      </c>
      <c r="D358">
        <f>$G$18+$G$7/$J$18*($A$18^2*'Phi(z,A)'!H347+1)</f>
        <v>3.7400604936347746</v>
      </c>
      <c r="E358">
        <f t="shared" si="17"/>
        <v>42.10053690246861</v>
      </c>
      <c r="G358">
        <f t="shared" si="18"/>
        <v>-0.337</v>
      </c>
      <c r="H358">
        <f>G358*'Freq res'!$C$11/2</f>
        <v>-0.337</v>
      </c>
      <c r="I358">
        <f>G358*'Freq res'!$E$11/2</f>
        <v>-0.13267716535433072</v>
      </c>
      <c r="J358">
        <f>$G$18+$G$7/$J$18*(-($A$18^2*'Phi(z,A)'!H347)+1)</f>
        <v>3.410838336661572</v>
      </c>
      <c r="K358">
        <f t="shared" si="19"/>
        <v>30.2906273615401</v>
      </c>
    </row>
    <row r="359" spans="1:11" ht="12.75">
      <c r="A359">
        <v>0.338</v>
      </c>
      <c r="B359">
        <f>A359*'Freq res'!$C$11/2</f>
        <v>0.338</v>
      </c>
      <c r="C359">
        <f>A359*'Freq res'!$E$11/2</f>
        <v>0.13307086614173227</v>
      </c>
      <c r="D359">
        <f>$G$18+$G$7/$J$18*($A$18^2*'Phi(z,A)'!H348+1)</f>
        <v>3.7404956428486336</v>
      </c>
      <c r="E359">
        <f t="shared" si="17"/>
        <v>42.118860904553166</v>
      </c>
      <c r="G359">
        <f t="shared" si="18"/>
        <v>-0.338</v>
      </c>
      <c r="H359">
        <f>G359*'Freq res'!$C$11/2</f>
        <v>-0.338</v>
      </c>
      <c r="I359">
        <f>G359*'Freq res'!$E$11/2</f>
        <v>-0.13307086614173227</v>
      </c>
      <c r="J359">
        <f>$G$18+$G$7/$J$18*(-($A$18^2*'Phi(z,A)'!H348)+1)</f>
        <v>3.410403187447713</v>
      </c>
      <c r="K359">
        <f t="shared" si="19"/>
        <v>30.27744928627892</v>
      </c>
    </row>
    <row r="360" spans="1:11" ht="12.75">
      <c r="A360">
        <v>0.339</v>
      </c>
      <c r="B360">
        <f>A360*'Freq res'!$C$11/2</f>
        <v>0.339</v>
      </c>
      <c r="C360">
        <f>A360*'Freq res'!$E$11/2</f>
        <v>0.13346456692913386</v>
      </c>
      <c r="D360">
        <f>$G$18+$G$7/$J$18*($A$18^2*'Phi(z,A)'!H349+1)</f>
        <v>3.740930356252206</v>
      </c>
      <c r="E360">
        <f t="shared" si="17"/>
        <v>42.13717451822985</v>
      </c>
      <c r="G360">
        <f t="shared" si="18"/>
        <v>-0.339</v>
      </c>
      <c r="H360">
        <f>G360*'Freq res'!$C$11/2</f>
        <v>-0.339</v>
      </c>
      <c r="I360">
        <f>G360*'Freq res'!$E$11/2</f>
        <v>-0.13346456692913386</v>
      </c>
      <c r="J360">
        <f>$G$18+$G$7/$J$18*(-($A$18^2*'Phi(z,A)'!H349)+1)</f>
        <v>3.4099684740441405</v>
      </c>
      <c r="K360">
        <f t="shared" si="19"/>
        <v>30.264290133685424</v>
      </c>
    </row>
    <row r="361" spans="1:11" ht="12.75">
      <c r="A361">
        <v>0.34</v>
      </c>
      <c r="B361">
        <f>A361*'Freq res'!$C$11/2</f>
        <v>0.34</v>
      </c>
      <c r="C361">
        <f>A361*'Freq res'!$E$11/2</f>
        <v>0.13385826771653545</v>
      </c>
      <c r="D361">
        <f>$G$18+$G$7/$J$18*($A$18^2*'Phi(z,A)'!H350+1)</f>
        <v>3.7413646329041064</v>
      </c>
      <c r="E361">
        <f t="shared" si="17"/>
        <v>42.155477683331135</v>
      </c>
      <c r="G361">
        <f t="shared" si="18"/>
        <v>-0.34</v>
      </c>
      <c r="H361">
        <f>G361*'Freq res'!$C$11/2</f>
        <v>-0.34</v>
      </c>
      <c r="I361">
        <f>G361*'Freq res'!$E$11/2</f>
        <v>-0.13385826771653545</v>
      </c>
      <c r="J361">
        <f>$G$18+$G$7/$J$18*(-($A$18^2*'Phi(z,A)'!H350)+1)</f>
        <v>3.40953419739224</v>
      </c>
      <c r="K361">
        <f t="shared" si="19"/>
        <v>30.251149912546165</v>
      </c>
    </row>
    <row r="362" spans="1:11" ht="12.75">
      <c r="A362">
        <v>0.341</v>
      </c>
      <c r="B362">
        <f>A362*'Freq res'!$C$11/2</f>
        <v>0.341</v>
      </c>
      <c r="C362">
        <f>A362*'Freq res'!$E$11/2</f>
        <v>0.134251968503937</v>
      </c>
      <c r="D362">
        <f>$G$18+$G$7/$J$18*($A$18^2*'Phi(z,A)'!H351+1)</f>
        <v>3.7417984718657853</v>
      </c>
      <c r="E362">
        <f t="shared" si="17"/>
        <v>42.17377033974497</v>
      </c>
      <c r="G362">
        <f t="shared" si="18"/>
        <v>-0.341</v>
      </c>
      <c r="H362">
        <f>G362*'Freq res'!$C$11/2</f>
        <v>-0.341</v>
      </c>
      <c r="I362">
        <f>G362*'Freq res'!$E$11/2</f>
        <v>-0.134251968503937</v>
      </c>
      <c r="J362">
        <f>$G$18+$G$7/$J$18*(-($A$18^2*'Phi(z,A)'!H351)+1)</f>
        <v>3.4091003584305613</v>
      </c>
      <c r="K362">
        <f t="shared" si="19"/>
        <v>30.238028631545777</v>
      </c>
    </row>
    <row r="363" spans="1:11" ht="12.75">
      <c r="A363">
        <v>0.342</v>
      </c>
      <c r="B363">
        <f>A363*'Freq res'!$C$11/2</f>
        <v>0.342</v>
      </c>
      <c r="C363">
        <f>A363*'Freq res'!$E$11/2</f>
        <v>0.1346456692913386</v>
      </c>
      <c r="D363">
        <f>$G$18+$G$7/$J$18*($A$18^2*'Phi(z,A)'!H352+1)</f>
        <v>3.742231872201538</v>
      </c>
      <c r="E363">
        <f t="shared" si="17"/>
        <v>42.19205242741547</v>
      </c>
      <c r="G363">
        <f t="shared" si="18"/>
        <v>-0.342</v>
      </c>
      <c r="H363">
        <f>G363*'Freq res'!$C$11/2</f>
        <v>-0.342</v>
      </c>
      <c r="I363">
        <f>G363*'Freq res'!$E$11/2</f>
        <v>-0.1346456692913386</v>
      </c>
      <c r="J363">
        <f>$G$18+$G$7/$J$18*(-($A$18^2*'Phi(z,A)'!H352)+1)</f>
        <v>3.4086669580948086</v>
      </c>
      <c r="K363">
        <f t="shared" si="19"/>
        <v>30.22492629926706</v>
      </c>
    </row>
    <row r="364" spans="1:11" ht="12.75">
      <c r="A364">
        <v>0.343</v>
      </c>
      <c r="B364">
        <f>A364*'Freq res'!$C$11/2</f>
        <v>0.343</v>
      </c>
      <c r="C364">
        <f>A364*'Freq res'!$E$11/2</f>
        <v>0.13503937007874015</v>
      </c>
      <c r="D364">
        <f>$G$18+$G$7/$J$18*($A$18^2*'Phi(z,A)'!H353+1)</f>
        <v>3.7426648329785057</v>
      </c>
      <c r="E364">
        <f t="shared" si="17"/>
        <v>42.21032388634341</v>
      </c>
      <c r="G364">
        <f t="shared" si="18"/>
        <v>-0.343</v>
      </c>
      <c r="H364">
        <f>G364*'Freq res'!$C$11/2</f>
        <v>-0.343</v>
      </c>
      <c r="I364">
        <f>G364*'Freq res'!$E$11/2</f>
        <v>-0.13503937007874015</v>
      </c>
      <c r="J364">
        <f>$G$18+$G$7/$J$18*(-($A$18^2*'Phi(z,A)'!H353)+1)</f>
        <v>3.408233997317841</v>
      </c>
      <c r="K364">
        <f t="shared" si="19"/>
        <v>30.211842924191235</v>
      </c>
    </row>
    <row r="365" spans="1:11" ht="12.75">
      <c r="A365">
        <v>0.344</v>
      </c>
      <c r="B365">
        <f>A365*'Freq res'!$C$11/2</f>
        <v>0.344</v>
      </c>
      <c r="C365">
        <f>A365*'Freq res'!$E$11/2</f>
        <v>0.1354330708661417</v>
      </c>
      <c r="D365">
        <f>$G$18+$G$7/$J$18*($A$18^2*'Phi(z,A)'!H354+1)</f>
        <v>3.7430973532666827</v>
      </c>
      <c r="E365">
        <f t="shared" si="17"/>
        <v>42.228584656586904</v>
      </c>
      <c r="G365">
        <f t="shared" si="18"/>
        <v>-0.344</v>
      </c>
      <c r="H365">
        <f>G365*'Freq res'!$C$11/2</f>
        <v>-0.344</v>
      </c>
      <c r="I365">
        <f>G365*'Freq res'!$E$11/2</f>
        <v>-0.1354330708661417</v>
      </c>
      <c r="J365">
        <f>$G$18+$G$7/$J$18*(-($A$18^2*'Phi(z,A)'!H354)+1)</f>
        <v>3.407801477029664</v>
      </c>
      <c r="K365">
        <f t="shared" si="19"/>
        <v>30.198778514698056</v>
      </c>
    </row>
    <row r="366" spans="1:11" ht="12.75">
      <c r="A366">
        <v>0.345</v>
      </c>
      <c r="B366">
        <f>A366*'Freq res'!$C$11/2</f>
        <v>0.345</v>
      </c>
      <c r="C366">
        <f>A366*'Freq res'!$E$11/2</f>
        <v>0.1358267716535433</v>
      </c>
      <c r="D366">
        <f>$G$18+$G$7/$J$18*($A$18^2*'Phi(z,A)'!H355+1)</f>
        <v>3.7435294321389216</v>
      </c>
      <c r="E366">
        <f t="shared" si="17"/>
        <v>42.24683467826203</v>
      </c>
      <c r="G366">
        <f t="shared" si="18"/>
        <v>-0.345</v>
      </c>
      <c r="H366">
        <f>G366*'Freq res'!$C$11/2</f>
        <v>-0.345</v>
      </c>
      <c r="I366">
        <f>G366*'Freq res'!$E$11/2</f>
        <v>-0.1358267716535433</v>
      </c>
      <c r="J366">
        <f>$G$18+$G$7/$J$18*(-($A$18^2*'Phi(z,A)'!H355)+1)</f>
        <v>3.407369398157425</v>
      </c>
      <c r="K366">
        <f t="shared" si="19"/>
        <v>30.185733079065944</v>
      </c>
    </row>
    <row r="367" spans="1:11" ht="12.75">
      <c r="A367">
        <v>0.346</v>
      </c>
      <c r="B367">
        <f>A367*'Freq res'!$C$11/2</f>
        <v>0.346</v>
      </c>
      <c r="C367">
        <f>A367*'Freq res'!$E$11/2</f>
        <v>0.13622047244094487</v>
      </c>
      <c r="D367">
        <f>$G$18+$G$7/$J$18*($A$18^2*'Phi(z,A)'!H356+1)</f>
        <v>3.743961068670937</v>
      </c>
      <c r="E367">
        <f t="shared" si="17"/>
        <v>42.26507389154339</v>
      </c>
      <c r="G367">
        <f t="shared" si="18"/>
        <v>-0.346</v>
      </c>
      <c r="H367">
        <f>G367*'Freq res'!$C$11/2</f>
        <v>-0.346</v>
      </c>
      <c r="I367">
        <f>G367*'Freq res'!$E$11/2</f>
        <v>-0.13622047244094487</v>
      </c>
      <c r="J367">
        <f>$G$18+$G$7/$J$18*(-($A$18^2*'Phi(z,A)'!H356)+1)</f>
        <v>3.406937761625409</v>
      </c>
      <c r="K367">
        <f t="shared" si="19"/>
        <v>30.172706625472212</v>
      </c>
    </row>
    <row r="368" spans="1:11" ht="12.75">
      <c r="A368">
        <v>0.347</v>
      </c>
      <c r="B368">
        <f>A368*'Freq res'!$C$11/2</f>
        <v>0.347</v>
      </c>
      <c r="C368">
        <f>A368*'Freq res'!$E$11/2</f>
        <v>0.13661417322834643</v>
      </c>
      <c r="D368">
        <f>$G$18+$G$7/$J$18*($A$18^2*'Phi(z,A)'!H357+1)</f>
        <v>3.744392261941313</v>
      </c>
      <c r="E368">
        <f t="shared" si="17"/>
        <v>42.28330223666481</v>
      </c>
      <c r="G368">
        <f t="shared" si="18"/>
        <v>-0.347</v>
      </c>
      <c r="H368">
        <f>G368*'Freq res'!$C$11/2</f>
        <v>-0.347</v>
      </c>
      <c r="I368">
        <f>G368*'Freq res'!$E$11/2</f>
        <v>-0.13661417322834643</v>
      </c>
      <c r="J368">
        <f>$G$18+$G$7/$J$18*(-($A$18^2*'Phi(z,A)'!H357)+1)</f>
        <v>3.4065065683550335</v>
      </c>
      <c r="K368">
        <f t="shared" si="19"/>
        <v>30.15969916199319</v>
      </c>
    </row>
    <row r="369" spans="1:11" ht="12.75">
      <c r="A369">
        <v>0.348</v>
      </c>
      <c r="B369">
        <f>A369*'Freq res'!$C$11/2</f>
        <v>0.348</v>
      </c>
      <c r="C369">
        <f>A369*'Freq res'!$E$11/2</f>
        <v>0.13700787401574802</v>
      </c>
      <c r="D369">
        <f>$G$18+$G$7/$J$18*($A$18^2*'Phi(z,A)'!H358+1)</f>
        <v>3.744823011031505</v>
      </c>
      <c r="E369">
        <f t="shared" si="17"/>
        <v>42.30151965391983</v>
      </c>
      <c r="G369">
        <f t="shared" si="18"/>
        <v>-0.348</v>
      </c>
      <c r="H369">
        <f>G369*'Freq res'!$C$11/2</f>
        <v>-0.348</v>
      </c>
      <c r="I369">
        <f>G369*'Freq res'!$E$11/2</f>
        <v>-0.13700787401574802</v>
      </c>
      <c r="J369">
        <f>$G$18+$G$7/$J$18*(-($A$18^2*'Phi(z,A)'!H358)+1)</f>
        <v>3.4060758192648417</v>
      </c>
      <c r="K369">
        <f t="shared" si="19"/>
        <v>30.146710696604355</v>
      </c>
    </row>
    <row r="370" spans="1:11" ht="12.75">
      <c r="A370">
        <v>0.349</v>
      </c>
      <c r="B370">
        <f>A370*'Freq res'!$C$11/2</f>
        <v>0.349</v>
      </c>
      <c r="C370">
        <f>A370*'Freq res'!$E$11/2</f>
        <v>0.13740157480314957</v>
      </c>
      <c r="D370">
        <f>$G$18+$G$7/$J$18*($A$18^2*'Phi(z,A)'!H359+1)</f>
        <v>3.7452533150258462</v>
      </c>
      <c r="E370">
        <f t="shared" si="17"/>
        <v>42.31972608366242</v>
      </c>
      <c r="G370">
        <f t="shared" si="18"/>
        <v>-0.349</v>
      </c>
      <c r="H370">
        <f>G370*'Freq res'!$C$11/2</f>
        <v>-0.349</v>
      </c>
      <c r="I370">
        <f>G370*'Freq res'!$E$11/2</f>
        <v>-0.13740157480314957</v>
      </c>
      <c r="J370">
        <f>$G$18+$G$7/$J$18*(-($A$18^2*'Phi(z,A)'!H359)+1)</f>
        <v>3.4056455152705003</v>
      </c>
      <c r="K370">
        <f t="shared" si="19"/>
        <v>30.13374123718057</v>
      </c>
    </row>
    <row r="371" spans="1:11" ht="12.75">
      <c r="A371">
        <v>0.35</v>
      </c>
      <c r="B371">
        <f>A371*'Freq res'!$C$11/2</f>
        <v>0.35</v>
      </c>
      <c r="C371">
        <f>A371*'Freq res'!$E$11/2</f>
        <v>0.13779527559055116</v>
      </c>
      <c r="D371">
        <f>$G$18+$G$7/$J$18*($A$18^2*'Phi(z,A)'!H360+1)</f>
        <v>3.745683173011554</v>
      </c>
      <c r="E371">
        <f t="shared" si="17"/>
        <v>42.33792146630754</v>
      </c>
      <c r="G371">
        <f t="shared" si="18"/>
        <v>-0.35</v>
      </c>
      <c r="H371">
        <f>G371*'Freq res'!$C$11/2</f>
        <v>-0.35</v>
      </c>
      <c r="I371">
        <f>G371*'Freq res'!$E$11/2</f>
        <v>-0.13779527559055116</v>
      </c>
      <c r="J371">
        <f>$G$18+$G$7/$J$18*(-($A$18^2*'Phi(z,A)'!H360)+1)</f>
        <v>3.4052156572847925</v>
      </c>
      <c r="K371">
        <f t="shared" si="19"/>
        <v>30.120790791496177</v>
      </c>
    </row>
    <row r="372" spans="1:11" ht="12.75">
      <c r="A372">
        <v>0.351</v>
      </c>
      <c r="B372">
        <f>A372*'Freq res'!$C$11/2</f>
        <v>0.351</v>
      </c>
      <c r="C372">
        <f>A372*'Freq res'!$E$11/2</f>
        <v>0.13818897637795274</v>
      </c>
      <c r="D372">
        <f>$G$18+$G$7/$J$18*($A$18^2*'Phi(z,A)'!H361+1)</f>
        <v>3.746112584078733</v>
      </c>
      <c r="E372">
        <f t="shared" si="17"/>
        <v>42.35610574233179</v>
      </c>
      <c r="G372">
        <f t="shared" si="18"/>
        <v>-0.351</v>
      </c>
      <c r="H372">
        <f>G372*'Freq res'!$C$11/2</f>
        <v>-0.351</v>
      </c>
      <c r="I372">
        <f>G372*'Freq res'!$E$11/2</f>
        <v>-0.13818897637795274</v>
      </c>
      <c r="J372">
        <f>$G$18+$G$7/$J$18*(-($A$18^2*'Phi(z,A)'!H361)+1)</f>
        <v>3.4047862462176135</v>
      </c>
      <c r="K372">
        <f t="shared" si="19"/>
        <v>30.107859367225178</v>
      </c>
    </row>
    <row r="373" spans="1:11" ht="12.75">
      <c r="A373">
        <v>0.352</v>
      </c>
      <c r="B373">
        <f>A373*'Freq res'!$C$11/2</f>
        <v>0.352</v>
      </c>
      <c r="C373">
        <f>A373*'Freq res'!$E$11/2</f>
        <v>0.1385826771653543</v>
      </c>
      <c r="D373">
        <f>$G$18+$G$7/$J$18*($A$18^2*'Phi(z,A)'!H362+1)</f>
        <v>3.7465415473203802</v>
      </c>
      <c r="E373">
        <f t="shared" si="17"/>
        <v>42.37427885227398</v>
      </c>
      <c r="G373">
        <f t="shared" si="18"/>
        <v>-0.352</v>
      </c>
      <c r="H373">
        <f>G373*'Freq res'!$C$11/2</f>
        <v>-0.352</v>
      </c>
      <c r="I373">
        <f>G373*'Freq res'!$E$11/2</f>
        <v>-0.1385826771653543</v>
      </c>
      <c r="J373">
        <f>$G$18+$G$7/$J$18*(-($A$18^2*'Phi(z,A)'!H362)+1)</f>
        <v>3.4043572829759663</v>
      </c>
      <c r="K373">
        <f t="shared" si="19"/>
        <v>30.094946971941425</v>
      </c>
    </row>
    <row r="374" spans="1:11" ht="12.75">
      <c r="A374">
        <v>0.353</v>
      </c>
      <c r="B374">
        <f>A374*'Freq res'!$C$11/2</f>
        <v>0.353</v>
      </c>
      <c r="C374">
        <f>A374*'Freq res'!$E$11/2</f>
        <v>0.1389763779527559</v>
      </c>
      <c r="D374">
        <f>$G$18+$G$7/$J$18*($A$18^2*'Phi(z,A)'!H363+1)</f>
        <v>3.7469700618323905</v>
      </c>
      <c r="E374">
        <f t="shared" si="17"/>
        <v>42.392440736735765</v>
      </c>
      <c r="G374">
        <f t="shared" si="18"/>
        <v>-0.353</v>
      </c>
      <c r="H374">
        <f>G374*'Freq res'!$C$11/2</f>
        <v>-0.353</v>
      </c>
      <c r="I374">
        <f>G374*'Freq res'!$E$11/2</f>
        <v>-0.1389763779527559</v>
      </c>
      <c r="J374">
        <f>$G$18+$G$7/$J$18*(-($A$18^2*'Phi(z,A)'!H363)+1)</f>
        <v>3.403928768463956</v>
      </c>
      <c r="K374">
        <f t="shared" si="19"/>
        <v>30.08205361311875</v>
      </c>
    </row>
    <row r="375" spans="1:11" ht="12.75">
      <c r="A375">
        <v>0.354</v>
      </c>
      <c r="B375">
        <f>A375*'Freq res'!$C$11/2</f>
        <v>0.354</v>
      </c>
      <c r="C375">
        <f>A375*'Freq res'!$E$11/2</f>
        <v>0.13937007874015747</v>
      </c>
      <c r="D375">
        <f>$G$18+$G$7/$J$18*($A$18^2*'Phi(z,A)'!H364+1)</f>
        <v>3.747398126713561</v>
      </c>
      <c r="E375">
        <f t="shared" si="17"/>
        <v>42.41059133638225</v>
      </c>
      <c r="G375">
        <f t="shared" si="18"/>
        <v>-0.354</v>
      </c>
      <c r="H375">
        <f>G375*'Freq res'!$C$11/2</f>
        <v>-0.354</v>
      </c>
      <c r="I375">
        <f>G375*'Freq res'!$E$11/2</f>
        <v>-0.13937007874015747</v>
      </c>
      <c r="J375">
        <f>$G$18+$G$7/$J$18*(-($A$18^2*'Phi(z,A)'!H364)+1)</f>
        <v>3.4035007035827856</v>
      </c>
      <c r="K375">
        <f t="shared" si="19"/>
        <v>30.06917929813113</v>
      </c>
    </row>
    <row r="376" spans="1:11" ht="12.75">
      <c r="A376">
        <v>0.355</v>
      </c>
      <c r="B376">
        <f>A376*'Freq res'!$C$11/2</f>
        <v>0.355</v>
      </c>
      <c r="C376">
        <f>A376*'Freq res'!$E$11/2</f>
        <v>0.13976377952755903</v>
      </c>
      <c r="D376">
        <f>$G$18+$G$7/$J$18*($A$18^2*'Phi(z,A)'!H365+1)</f>
        <v>3.7478257410655953</v>
      </c>
      <c r="E376">
        <f t="shared" si="17"/>
        <v>42.428730591942546</v>
      </c>
      <c r="G376">
        <f t="shared" si="18"/>
        <v>-0.355</v>
      </c>
      <c r="H376">
        <f>G376*'Freq res'!$C$11/2</f>
        <v>-0.355</v>
      </c>
      <c r="I376">
        <f>G376*'Freq res'!$E$11/2</f>
        <v>-0.13976377952755903</v>
      </c>
      <c r="J376">
        <f>$G$18+$G$7/$J$18*(-($A$18^2*'Phi(z,A)'!H365)+1)</f>
        <v>3.4030730892307512</v>
      </c>
      <c r="K376">
        <f t="shared" si="19"/>
        <v>30.05632403425291</v>
      </c>
    </row>
    <row r="377" spans="1:11" ht="12.75">
      <c r="A377">
        <v>0.356</v>
      </c>
      <c r="B377">
        <f>A377*'Freq res'!$C$11/2</f>
        <v>0.356</v>
      </c>
      <c r="C377">
        <f>A377*'Freq res'!$E$11/2</f>
        <v>0.14015748031496061</v>
      </c>
      <c r="D377">
        <f>$G$18+$G$7/$J$18*($A$18^2*'Phi(z,A)'!H366+1)</f>
        <v>3.748252903993111</v>
      </c>
      <c r="E377">
        <f t="shared" si="17"/>
        <v>42.44685844421055</v>
      </c>
      <c r="G377">
        <f t="shared" si="18"/>
        <v>-0.356</v>
      </c>
      <c r="H377">
        <f>G377*'Freq res'!$C$11/2</f>
        <v>-0.356</v>
      </c>
      <c r="I377">
        <f>G377*'Freq res'!$E$11/2</f>
        <v>-0.14015748031496061</v>
      </c>
      <c r="J377">
        <f>$G$18+$G$7/$J$18*(-($A$18^2*'Phi(z,A)'!H366)+1)</f>
        <v>3.4026459263032356</v>
      </c>
      <c r="K377">
        <f t="shared" si="19"/>
        <v>30.043487828658844</v>
      </c>
    </row>
    <row r="378" spans="1:11" ht="12.75">
      <c r="A378">
        <v>0.357</v>
      </c>
      <c r="B378">
        <f>A378*'Freq res'!$C$11/2</f>
        <v>0.357</v>
      </c>
      <c r="C378">
        <f>A378*'Freq res'!$E$11/2</f>
        <v>0.1405511811023622</v>
      </c>
      <c r="D378">
        <f>$G$18+$G$7/$J$18*($A$18^2*'Phi(z,A)'!H367+1)</f>
        <v>3.74867961460364</v>
      </c>
      <c r="E378">
        <f t="shared" si="17"/>
        <v>42.464974834045314</v>
      </c>
      <c r="G378">
        <f t="shared" si="18"/>
        <v>-0.357</v>
      </c>
      <c r="H378">
        <f>G378*'Freq res'!$C$11/2</f>
        <v>-0.357</v>
      </c>
      <c r="I378">
        <f>G378*'Freq res'!$E$11/2</f>
        <v>-0.1405511811023622</v>
      </c>
      <c r="J378">
        <f>$G$18+$G$7/$J$18*(-($A$18^2*'Phi(z,A)'!H367)+1)</f>
        <v>3.4022192156927065</v>
      </c>
      <c r="K378">
        <f t="shared" si="19"/>
        <v>30.0306706884244</v>
      </c>
    </row>
    <row r="379" spans="1:11" ht="12.75">
      <c r="A379">
        <v>0.358</v>
      </c>
      <c r="B379">
        <f>A379*'Freq res'!$C$11/2</f>
        <v>0.358</v>
      </c>
      <c r="C379">
        <f>A379*'Freq res'!$E$11/2</f>
        <v>0.14094488188976376</v>
      </c>
      <c r="D379">
        <f>$G$18+$G$7/$J$18*($A$18^2*'Phi(z,A)'!H368+1)</f>
        <v>3.7491058720076382</v>
      </c>
      <c r="E379">
        <f t="shared" si="17"/>
        <v>42.48307970237188</v>
      </c>
      <c r="G379">
        <f t="shared" si="18"/>
        <v>-0.358</v>
      </c>
      <c r="H379">
        <f>G379*'Freq res'!$C$11/2</f>
        <v>-0.358</v>
      </c>
      <c r="I379">
        <f>G379*'Freq res'!$E$11/2</f>
        <v>-0.14094488188976376</v>
      </c>
      <c r="J379">
        <f>$G$18+$G$7/$J$18*(-($A$18^2*'Phi(z,A)'!H368)+1)</f>
        <v>3.4017929582887083</v>
      </c>
      <c r="K379">
        <f t="shared" si="19"/>
        <v>30.017872620525807</v>
      </c>
    </row>
    <row r="380" spans="1:11" ht="12.75">
      <c r="A380">
        <v>0.359</v>
      </c>
      <c r="B380">
        <f>A380*'Freq res'!$C$11/2</f>
        <v>0.359</v>
      </c>
      <c r="C380">
        <f>A380*'Freq res'!$E$11/2</f>
        <v>0.14133858267716534</v>
      </c>
      <c r="D380">
        <f>$G$18+$G$7/$J$18*($A$18^2*'Phi(z,A)'!H369+1)</f>
        <v>3.7495316753184857</v>
      </c>
      <c r="E380">
        <f t="shared" si="17"/>
        <v>42.5011729901817</v>
      </c>
      <c r="G380">
        <f t="shared" si="18"/>
        <v>-0.359</v>
      </c>
      <c r="H380">
        <f>G380*'Freq res'!$C$11/2</f>
        <v>-0.359</v>
      </c>
      <c r="I380">
        <f>G380*'Freq res'!$E$11/2</f>
        <v>-0.14133858267716534</v>
      </c>
      <c r="J380">
        <f>$G$18+$G$7/$J$18*(-($A$18^2*'Phi(z,A)'!H369)+1)</f>
        <v>3.401367154977861</v>
      </c>
      <c r="K380">
        <f t="shared" si="19"/>
        <v>30.00509363184031</v>
      </c>
    </row>
    <row r="381" spans="1:11" ht="12.75">
      <c r="A381">
        <v>0.36</v>
      </c>
      <c r="B381">
        <f>A381*'Freq res'!$C$11/2</f>
        <v>0.36</v>
      </c>
      <c r="C381">
        <f>A381*'Freq res'!$E$11/2</f>
        <v>0.1417322834645669</v>
      </c>
      <c r="D381">
        <f>$G$18+$G$7/$J$18*($A$18^2*'Phi(z,A)'!H370+1)</f>
        <v>3.749957023652495</v>
      </c>
      <c r="E381">
        <f t="shared" si="17"/>
        <v>42.5192546385334</v>
      </c>
      <c r="G381">
        <f t="shared" si="18"/>
        <v>-0.36</v>
      </c>
      <c r="H381">
        <f>G381*'Freq res'!$C$11/2</f>
        <v>-0.36</v>
      </c>
      <c r="I381">
        <f>G381*'Freq res'!$E$11/2</f>
        <v>-0.1417322834645669</v>
      </c>
      <c r="J381">
        <f>$G$18+$G$7/$J$18*(-($A$18^2*'Phi(z,A)'!H370)+1)</f>
        <v>3.4009418066438517</v>
      </c>
      <c r="K381">
        <f t="shared" si="19"/>
        <v>29.992333729146274</v>
      </c>
    </row>
    <row r="382" spans="1:11" ht="12.75">
      <c r="A382">
        <v>0.361</v>
      </c>
      <c r="B382">
        <f>A382*'Freq res'!$C$11/2</f>
        <v>0.361</v>
      </c>
      <c r="C382">
        <f>A382*'Freq res'!$E$11/2</f>
        <v>0.14212598425196848</v>
      </c>
      <c r="D382">
        <f>$G$18+$G$7/$J$18*($A$18^2*'Phi(z,A)'!H371+1)</f>
        <v>3.750381916128913</v>
      </c>
      <c r="E382">
        <f t="shared" si="17"/>
        <v>42.537324588553275</v>
      </c>
      <c r="G382">
        <f t="shared" si="18"/>
        <v>-0.361</v>
      </c>
      <c r="H382">
        <f>G382*'Freq res'!$C$11/2</f>
        <v>-0.361</v>
      </c>
      <c r="I382">
        <f>G382*'Freq res'!$E$11/2</f>
        <v>-0.14212598425196848</v>
      </c>
      <c r="J382">
        <f>$G$18+$G$7/$J$18*(-($A$18^2*'Phi(z,A)'!H371)+1)</f>
        <v>3.4005169141674334</v>
      </c>
      <c r="K382">
        <f t="shared" si="19"/>
        <v>29.979592919123373</v>
      </c>
    </row>
    <row r="383" spans="1:11" ht="12.75">
      <c r="A383">
        <v>0.362</v>
      </c>
      <c r="B383">
        <f>A383*'Freq res'!$C$11/2</f>
        <v>0.362</v>
      </c>
      <c r="C383">
        <f>A383*'Freq res'!$E$11/2</f>
        <v>0.14251968503937007</v>
      </c>
      <c r="D383">
        <f>$G$18+$G$7/$J$18*($A$18^2*'Phi(z,A)'!H372+1)</f>
        <v>3.750806351869928</v>
      </c>
      <c r="E383">
        <f t="shared" si="17"/>
        <v>42.55538278143596</v>
      </c>
      <c r="G383">
        <f t="shared" si="18"/>
        <v>-0.362</v>
      </c>
      <c r="H383">
        <f>G383*'Freq res'!$C$11/2</f>
        <v>-0.362</v>
      </c>
      <c r="I383">
        <f>G383*'Freq res'!$E$11/2</f>
        <v>-0.14251968503937007</v>
      </c>
      <c r="J383">
        <f>$G$18+$G$7/$J$18*(-($A$18^2*'Phi(z,A)'!H372)+1)</f>
        <v>3.4000924784264184</v>
      </c>
      <c r="K383">
        <f t="shared" si="19"/>
        <v>29.966871208352767</v>
      </c>
    </row>
    <row r="384" spans="1:11" ht="12.75">
      <c r="A384">
        <v>0.363</v>
      </c>
      <c r="B384">
        <f>A384*'Freq res'!$C$11/2</f>
        <v>0.363</v>
      </c>
      <c r="C384">
        <f>A384*'Freq res'!$E$11/2</f>
        <v>0.14291338582677163</v>
      </c>
      <c r="D384">
        <f>$G$18+$G$7/$J$18*($A$18^2*'Phi(z,A)'!H373+1)</f>
        <v>3.7512303300006726</v>
      </c>
      <c r="E384">
        <f t="shared" si="17"/>
        <v>42.573429158445016</v>
      </c>
      <c r="G384">
        <f t="shared" si="18"/>
        <v>-0.363</v>
      </c>
      <c r="H384">
        <f>G384*'Freq res'!$C$11/2</f>
        <v>-0.363</v>
      </c>
      <c r="I384">
        <f>G384*'Freq res'!$E$11/2</f>
        <v>-0.14291338582677163</v>
      </c>
      <c r="J384">
        <f>$G$18+$G$7/$J$18*(-($A$18^2*'Phi(z,A)'!H373)+1)</f>
        <v>3.399668500295674</v>
      </c>
      <c r="K384">
        <f t="shared" si="19"/>
        <v>29.954168603317243</v>
      </c>
    </row>
    <row r="385" spans="1:11" ht="12.75">
      <c r="A385">
        <v>0.364</v>
      </c>
      <c r="B385">
        <f>A385*'Freq res'!$C$11/2</f>
        <v>0.364</v>
      </c>
      <c r="C385">
        <f>A385*'Freq res'!$E$11/2</f>
        <v>0.1433070866141732</v>
      </c>
      <c r="D385">
        <f>$G$18+$G$7/$J$18*($A$18^2*'Phi(z,A)'!H374+1)</f>
        <v>3.751653849649229</v>
      </c>
      <c r="E385">
        <f t="shared" si="17"/>
        <v>42.59146366091354</v>
      </c>
      <c r="G385">
        <f t="shared" si="18"/>
        <v>-0.364</v>
      </c>
      <c r="H385">
        <f>G385*'Freq res'!$C$11/2</f>
        <v>-0.364</v>
      </c>
      <c r="I385">
        <f>G385*'Freq res'!$E$11/2</f>
        <v>-0.1433070866141732</v>
      </c>
      <c r="J385">
        <f>$G$18+$G$7/$J$18*(-($A$18^2*'Phi(z,A)'!H374)+1)</f>
        <v>3.3992449806471177</v>
      </c>
      <c r="K385">
        <f t="shared" si="19"/>
        <v>29.941485110401384</v>
      </c>
    </row>
    <row r="386" spans="1:11" ht="12.75">
      <c r="A386">
        <v>0.365</v>
      </c>
      <c r="B386">
        <f>A386*'Freq res'!$C$11/2</f>
        <v>0.365</v>
      </c>
      <c r="C386">
        <f>A386*'Freq res'!$E$11/2</f>
        <v>0.1437007874015748</v>
      </c>
      <c r="D386">
        <f>$G$18+$G$7/$J$18*($A$18^2*'Phi(z,A)'!H375+1)</f>
        <v>3.7520769099466325</v>
      </c>
      <c r="E386">
        <f t="shared" si="17"/>
        <v>42.60948623024474</v>
      </c>
      <c r="G386">
        <f t="shared" si="18"/>
        <v>-0.365</v>
      </c>
      <c r="H386">
        <f>G386*'Freq res'!$C$11/2</f>
        <v>-0.365</v>
      </c>
      <c r="I386">
        <f>G386*'Freq res'!$E$11/2</f>
        <v>-0.1437007874015748</v>
      </c>
      <c r="J386">
        <f>$G$18+$G$7/$J$18*(-($A$18^2*'Phi(z,A)'!H375)+1)</f>
        <v>3.3988219203497136</v>
      </c>
      <c r="K386">
        <f t="shared" si="19"/>
        <v>29.928820735891772</v>
      </c>
    </row>
    <row r="387" spans="1:11" ht="12.75">
      <c r="A387">
        <v>0.366</v>
      </c>
      <c r="B387">
        <f>A387*'Freq res'!$C$11/2</f>
        <v>0.366</v>
      </c>
      <c r="C387">
        <f>A387*'Freq res'!$E$11/2</f>
        <v>0.14409448818897636</v>
      </c>
      <c r="D387">
        <f>$G$18+$G$7/$J$18*($A$18^2*'Phi(z,A)'!H376+1)</f>
        <v>3.7524995100268788</v>
      </c>
      <c r="E387">
        <f t="shared" si="17"/>
        <v>42.627496807912635</v>
      </c>
      <c r="G387">
        <f t="shared" si="18"/>
        <v>-0.366</v>
      </c>
      <c r="H387">
        <f>G387*'Freq res'!$C$11/2</f>
        <v>-0.366</v>
      </c>
      <c r="I387">
        <f>G387*'Freq res'!$E$11/2</f>
        <v>-0.14409448818897636</v>
      </c>
      <c r="J387">
        <f>$G$18+$G$7/$J$18*(-($A$18^2*'Phi(z,A)'!H376)+1)</f>
        <v>3.398399320269468</v>
      </c>
      <c r="K387">
        <f t="shared" si="19"/>
        <v>29.91617548597713</v>
      </c>
    </row>
    <row r="388" spans="1:11" ht="12.75">
      <c r="A388">
        <v>0.367</v>
      </c>
      <c r="B388">
        <f>A388*'Freq res'!$C$11/2</f>
        <v>0.367</v>
      </c>
      <c r="C388">
        <f>A388*'Freq res'!$E$11/2</f>
        <v>0.14448818897637794</v>
      </c>
      <c r="D388">
        <f>$G$18+$G$7/$J$18*($A$18^2*'Phi(z,A)'!H377+1)</f>
        <v>3.7529216490269253</v>
      </c>
      <c r="E388">
        <f t="shared" si="17"/>
        <v>42.64549533546255</v>
      </c>
      <c r="G388">
        <f t="shared" si="18"/>
        <v>-0.367</v>
      </c>
      <c r="H388">
        <f>G388*'Freq res'!$C$11/2</f>
        <v>-0.367</v>
      </c>
      <c r="I388">
        <f>G388*'Freq res'!$E$11/2</f>
        <v>-0.14448818897637794</v>
      </c>
      <c r="J388">
        <f>$G$18+$G$7/$J$18*(-($A$18^2*'Phi(z,A)'!H377)+1)</f>
        <v>3.3979771812694213</v>
      </c>
      <c r="K388">
        <f t="shared" si="19"/>
        <v>29.903549366748436</v>
      </c>
    </row>
    <row r="389" spans="1:11" ht="12.75">
      <c r="A389">
        <v>0.368</v>
      </c>
      <c r="B389">
        <f>A389*'Freq res'!$C$11/2</f>
        <v>0.368</v>
      </c>
      <c r="C389">
        <f>A389*'Freq res'!$E$11/2</f>
        <v>0.14488188976377953</v>
      </c>
      <c r="D389">
        <f>$G$18+$G$7/$J$18*($A$18^2*'Phi(z,A)'!H378+1)</f>
        <v>3.753343326086697</v>
      </c>
      <c r="E389">
        <f t="shared" si="17"/>
        <v>42.66348175451174</v>
      </c>
      <c r="G389">
        <f t="shared" si="18"/>
        <v>-0.368</v>
      </c>
      <c r="H389">
        <f>G389*'Freq res'!$C$11/2</f>
        <v>-0.368</v>
      </c>
      <c r="I389">
        <f>G389*'Freq res'!$E$11/2</f>
        <v>-0.14488188976377953</v>
      </c>
      <c r="J389">
        <f>$G$18+$G$7/$J$18*(-($A$18^2*'Phi(z,A)'!H378)+1)</f>
        <v>3.3975555042096497</v>
      </c>
      <c r="K389">
        <f t="shared" si="19"/>
        <v>29.890942384199203</v>
      </c>
    </row>
    <row r="390" spans="1:11" ht="12.75">
      <c r="A390">
        <v>0.369</v>
      </c>
      <c r="B390">
        <f>A390*'Freq res'!$C$11/2</f>
        <v>0.369</v>
      </c>
      <c r="C390">
        <f>A390*'Freq res'!$E$11/2</f>
        <v>0.14527559055118108</v>
      </c>
      <c r="D390">
        <f>$G$18+$G$7/$J$18*($A$18^2*'Phi(z,A)'!H379+1)</f>
        <v>3.753764540349091</v>
      </c>
      <c r="E390">
        <f t="shared" si="17"/>
        <v>42.68145600675009</v>
      </c>
      <c r="G390">
        <f t="shared" si="18"/>
        <v>-0.369</v>
      </c>
      <c r="H390">
        <f>G390*'Freq res'!$C$11/2</f>
        <v>-0.369</v>
      </c>
      <c r="I390">
        <f>G390*'Freq res'!$E$11/2</f>
        <v>-0.14527559055118108</v>
      </c>
      <c r="J390">
        <f>$G$18+$G$7/$J$18*(-($A$18^2*'Phi(z,A)'!H379)+1)</f>
        <v>3.3971342899472554</v>
      </c>
      <c r="K390">
        <f t="shared" si="19"/>
        <v>29.87835454422555</v>
      </c>
    </row>
    <row r="391" spans="1:11" ht="12.75">
      <c r="A391">
        <v>0.37</v>
      </c>
      <c r="B391">
        <f>A391*'Freq res'!$C$11/2</f>
        <v>0.37</v>
      </c>
      <c r="C391">
        <f>A391*'Freq res'!$E$11/2</f>
        <v>0.14566929133858267</v>
      </c>
      <c r="D391">
        <f>$G$18+$G$7/$J$18*($A$18^2*'Phi(z,A)'!H380+1)</f>
        <v>3.7541852909599815</v>
      </c>
      <c r="E391">
        <f t="shared" si="17"/>
        <v>42.69941803394059</v>
      </c>
      <c r="G391">
        <f t="shared" si="18"/>
        <v>-0.37</v>
      </c>
      <c r="H391">
        <f>G391*'Freq res'!$C$11/2</f>
        <v>-0.37</v>
      </c>
      <c r="I391">
        <f>G391*'Freq res'!$E$11/2</f>
        <v>-0.14566929133858267</v>
      </c>
      <c r="J391">
        <f>$G$18+$G$7/$J$18*(-($A$18^2*'Phi(z,A)'!H380)+1)</f>
        <v>3.396713539336365</v>
      </c>
      <c r="K391">
        <f t="shared" si="19"/>
        <v>29.865785852626423</v>
      </c>
    </row>
    <row r="392" spans="1:11" ht="12.75">
      <c r="A392">
        <v>0.371</v>
      </c>
      <c r="B392">
        <f>A392*'Freq res'!$C$11/2</f>
        <v>0.371</v>
      </c>
      <c r="C392">
        <f>A392*'Freq res'!$E$11/2</f>
        <v>0.14606299212598423</v>
      </c>
      <c r="D392">
        <f>$G$18+$G$7/$J$18*($A$18^2*'Phi(z,A)'!H381+1)</f>
        <v>3.7546055770682227</v>
      </c>
      <c r="E392">
        <f t="shared" si="17"/>
        <v>42.71736777792004</v>
      </c>
      <c r="G392">
        <f t="shared" si="18"/>
        <v>-0.371</v>
      </c>
      <c r="H392">
        <f>G392*'Freq res'!$C$11/2</f>
        <v>-0.371</v>
      </c>
      <c r="I392">
        <f>G392*'Freq res'!$E$11/2</f>
        <v>-0.14606299212598423</v>
      </c>
      <c r="J392">
        <f>$G$18+$G$7/$J$18*(-($A$18^2*'Phi(z,A)'!H381)+1)</f>
        <v>3.396293253228124</v>
      </c>
      <c r="K392">
        <f t="shared" si="19"/>
        <v>29.85323631510373</v>
      </c>
    </row>
    <row r="393" spans="1:11" ht="12.75">
      <c r="A393">
        <v>0.372</v>
      </c>
      <c r="B393">
        <f>A393*'Freq res'!$C$11/2</f>
        <v>0.372</v>
      </c>
      <c r="C393">
        <f>A393*'Freq res'!$E$11/2</f>
        <v>0.1464566929133858</v>
      </c>
      <c r="D393">
        <f>$G$18+$G$7/$J$18*($A$18^2*'Phi(z,A)'!H382+1)</f>
        <v>3.755025397825654</v>
      </c>
      <c r="E393">
        <f t="shared" si="17"/>
        <v>42.735305180599575</v>
      </c>
      <c r="G393">
        <f t="shared" si="18"/>
        <v>-0.372</v>
      </c>
      <c r="H393">
        <f>G393*'Freq res'!$C$11/2</f>
        <v>-0.372</v>
      </c>
      <c r="I393">
        <f>G393*'Freq res'!$E$11/2</f>
        <v>-0.1464566929133858</v>
      </c>
      <c r="J393">
        <f>$G$18+$G$7/$J$18*(-($A$18^2*'Phi(z,A)'!H382)+1)</f>
        <v>3.3958734324706925</v>
      </c>
      <c r="K393">
        <f t="shared" si="19"/>
        <v>29.840705937262545</v>
      </c>
    </row>
    <row r="394" spans="1:11" ht="12.75">
      <c r="A394">
        <v>0.373</v>
      </c>
      <c r="B394">
        <f>A394*'Freq res'!$C$11/2</f>
        <v>0.373</v>
      </c>
      <c r="C394">
        <f>A394*'Freq res'!$E$11/2</f>
        <v>0.1468503937007874</v>
      </c>
      <c r="D394">
        <f>$G$18+$G$7/$J$18*($A$18^2*'Phi(z,A)'!H383+1)</f>
        <v>3.7554447523871044</v>
      </c>
      <c r="E394">
        <f t="shared" si="17"/>
        <v>42.75323018396531</v>
      </c>
      <c r="G394">
        <f t="shared" si="18"/>
        <v>-0.373</v>
      </c>
      <c r="H394">
        <f>G394*'Freq res'!$C$11/2</f>
        <v>-0.373</v>
      </c>
      <c r="I394">
        <f>G394*'Freq res'!$E$11/2</f>
        <v>-0.1468503937007874</v>
      </c>
      <c r="J394">
        <f>$G$18+$G$7/$J$18*(-($A$18^2*'Phi(z,A)'!H383)+1)</f>
        <v>3.395454077909242</v>
      </c>
      <c r="K394">
        <f t="shared" si="19"/>
        <v>29.82819472461125</v>
      </c>
    </row>
    <row r="395" spans="1:11" ht="12.75">
      <c r="A395">
        <v>0.374</v>
      </c>
      <c r="B395">
        <f>A395*'Freq res'!$C$11/2</f>
        <v>0.374</v>
      </c>
      <c r="C395">
        <f>A395*'Freq res'!$E$11/2</f>
        <v>0.14724409448818895</v>
      </c>
      <c r="D395">
        <f>$G$18+$G$7/$J$18*($A$18^2*'Phi(z,A)'!H384+1)</f>
        <v>3.7558636399103973</v>
      </c>
      <c r="E395">
        <f t="shared" si="17"/>
        <v>42.77114273007896</v>
      </c>
      <c r="G395">
        <f t="shared" si="18"/>
        <v>-0.374</v>
      </c>
      <c r="H395">
        <f>G395*'Freq res'!$C$11/2</f>
        <v>-0.374</v>
      </c>
      <c r="I395">
        <f>G395*'Freq res'!$E$11/2</f>
        <v>-0.14724409448818895</v>
      </c>
      <c r="J395">
        <f>$G$18+$G$7/$J$18*(-($A$18^2*'Phi(z,A)'!H384)+1)</f>
        <v>3.395035190385949</v>
      </c>
      <c r="K395">
        <f t="shared" si="19"/>
        <v>29.81570268256169</v>
      </c>
    </row>
    <row r="396" spans="1:11" ht="12.75">
      <c r="A396">
        <v>0.375</v>
      </c>
      <c r="B396">
        <f>A396*'Freq res'!$C$11/2</f>
        <v>0.375</v>
      </c>
      <c r="C396">
        <f>A396*'Freq res'!$E$11/2</f>
        <v>0.14763779527559054</v>
      </c>
      <c r="D396">
        <f>$G$18+$G$7/$J$18*($A$18^2*'Phi(z,A)'!H385+1)</f>
        <v>3.7562820595563537</v>
      </c>
      <c r="E396">
        <f t="shared" si="17"/>
        <v>42.78904276107839</v>
      </c>
      <c r="G396">
        <f t="shared" si="18"/>
        <v>-0.375</v>
      </c>
      <c r="H396">
        <f>G396*'Freq res'!$C$11/2</f>
        <v>-0.375</v>
      </c>
      <c r="I396">
        <f>G396*'Freq res'!$E$11/2</f>
        <v>-0.14763779527559054</v>
      </c>
      <c r="J396">
        <f>$G$18+$G$7/$J$18*(-($A$18^2*'Phi(z,A)'!H385)+1)</f>
        <v>3.394616770739993</v>
      </c>
      <c r="K396">
        <f t="shared" si="19"/>
        <v>29.80322981642941</v>
      </c>
    </row>
    <row r="397" spans="1:11" ht="12.75">
      <c r="A397">
        <v>0.376</v>
      </c>
      <c r="B397">
        <f>A397*'Freq res'!$C$11/2</f>
        <v>0.376</v>
      </c>
      <c r="C397">
        <f>A397*'Freq res'!$E$11/2</f>
        <v>0.14803149606299212</v>
      </c>
      <c r="D397">
        <f>$G$18+$G$7/$J$18*($A$18^2*'Phi(z,A)'!H386+1)</f>
        <v>3.7567000104887973</v>
      </c>
      <c r="E397">
        <f t="shared" si="17"/>
        <v>42.806930219178255</v>
      </c>
      <c r="G397">
        <f t="shared" si="18"/>
        <v>-0.376</v>
      </c>
      <c r="H397">
        <f>G397*'Freq res'!$C$11/2</f>
        <v>-0.376</v>
      </c>
      <c r="I397">
        <f>G397*'Freq res'!$E$11/2</f>
        <v>-0.14803149606299212</v>
      </c>
      <c r="J397">
        <f>$G$18+$G$7/$J$18*(-($A$18^2*'Phi(z,A)'!H386)+1)</f>
        <v>3.3941988198075492</v>
      </c>
      <c r="K397">
        <f t="shared" si="19"/>
        <v>29.79077613143372</v>
      </c>
    </row>
    <row r="398" spans="1:11" ht="12.75">
      <c r="A398">
        <v>0.377</v>
      </c>
      <c r="B398">
        <f>A398*'Freq res'!$C$11/2</f>
        <v>0.377</v>
      </c>
      <c r="C398">
        <f>A398*'Freq res'!$E$11/2</f>
        <v>0.14842519685039368</v>
      </c>
      <c r="D398">
        <f>$G$18+$G$7/$J$18*($A$18^2*'Phi(z,A)'!H387+1)</f>
        <v>3.757117491874558</v>
      </c>
      <c r="E398">
        <f t="shared" si="17"/>
        <v>42.82480504667058</v>
      </c>
      <c r="G398">
        <f t="shared" si="18"/>
        <v>-0.377</v>
      </c>
      <c r="H398">
        <f>G398*'Freq res'!$C$11/2</f>
        <v>-0.377</v>
      </c>
      <c r="I398">
        <f>G398*'Freq res'!$E$11/2</f>
        <v>-0.14842519685039368</v>
      </c>
      <c r="J398">
        <f>$G$18+$G$7/$J$18*(-($A$18^2*'Phi(z,A)'!H387)+1)</f>
        <v>3.3937813384217885</v>
      </c>
      <c r="K398">
        <f t="shared" si="19"/>
        <v>29.778341632697963</v>
      </c>
    </row>
    <row r="399" spans="1:11" ht="12.75">
      <c r="A399">
        <v>0.378</v>
      </c>
      <c r="B399">
        <f>A399*'Freq res'!$C$11/2</f>
        <v>0.378</v>
      </c>
      <c r="C399">
        <f>A399*'Freq res'!$E$11/2</f>
        <v>0.14881889763779527</v>
      </c>
      <c r="D399">
        <f>$G$18+$G$7/$J$18*($A$18^2*'Phi(z,A)'!H388+1)</f>
        <v>3.757534502883477</v>
      </c>
      <c r="E399">
        <f t="shared" si="17"/>
        <v>42.84266718592535</v>
      </c>
      <c r="G399">
        <f t="shared" si="18"/>
        <v>-0.378</v>
      </c>
      <c r="H399">
        <f>G399*'Freq res'!$C$11/2</f>
        <v>-0.378</v>
      </c>
      <c r="I399">
        <f>G399*'Freq res'!$E$11/2</f>
        <v>-0.14881889763779527</v>
      </c>
      <c r="J399">
        <f>$G$18+$G$7/$J$18*(-($A$18^2*'Phi(z,A)'!H388)+1)</f>
        <v>3.3933643274128698</v>
      </c>
      <c r="K399">
        <f t="shared" si="19"/>
        <v>29.765926325249644</v>
      </c>
    </row>
    <row r="400" spans="1:11" ht="12.75">
      <c r="A400">
        <v>0.379</v>
      </c>
      <c r="B400">
        <f>A400*'Freq res'!$C$11/2</f>
        <v>0.379</v>
      </c>
      <c r="C400">
        <f>A400*'Freq res'!$E$11/2</f>
        <v>0.14921259842519685</v>
      </c>
      <c r="D400">
        <f>$G$18+$G$7/$J$18*($A$18^2*'Phi(z,A)'!H389+1)</f>
        <v>3.75795104268841</v>
      </c>
      <c r="E400">
        <f t="shared" si="17"/>
        <v>42.860516579391145</v>
      </c>
      <c r="G400">
        <f t="shared" si="18"/>
        <v>-0.379</v>
      </c>
      <c r="H400">
        <f>G400*'Freq res'!$C$11/2</f>
        <v>-0.379</v>
      </c>
      <c r="I400">
        <f>G400*'Freq res'!$E$11/2</f>
        <v>-0.14921259842519685</v>
      </c>
      <c r="J400">
        <f>$G$18+$G$7/$J$18*(-($A$18^2*'Phi(z,A)'!H389)+1)</f>
        <v>3.3929477876079366</v>
      </c>
      <c r="K400">
        <f t="shared" si="19"/>
        <v>29.75353021402058</v>
      </c>
    </row>
    <row r="401" spans="1:11" ht="12.75">
      <c r="A401">
        <v>0.38</v>
      </c>
      <c r="B401">
        <f>A401*'Freq res'!$C$11/2</f>
        <v>0.38</v>
      </c>
      <c r="C401">
        <f>A401*'Freq res'!$E$11/2</f>
        <v>0.1496062992125984</v>
      </c>
      <c r="D401">
        <f>$G$18+$G$7/$J$18*($A$18^2*'Phi(z,A)'!H390+1)</f>
        <v>3.7583671104652323</v>
      </c>
      <c r="E401">
        <f t="shared" si="17"/>
        <v>42.8783531695957</v>
      </c>
      <c r="G401">
        <f t="shared" si="18"/>
        <v>-0.38</v>
      </c>
      <c r="H401">
        <f>G401*'Freq res'!$C$11/2</f>
        <v>-0.38</v>
      </c>
      <c r="I401">
        <f>G401*'Freq res'!$E$11/2</f>
        <v>-0.1496062992125984</v>
      </c>
      <c r="J401">
        <f>$G$18+$G$7/$J$18*(-($A$18^2*'Phi(z,A)'!H390)+1)</f>
        <v>3.3925317198311142</v>
      </c>
      <c r="K401">
        <f t="shared" si="19"/>
        <v>29.741153303847113</v>
      </c>
    </row>
    <row r="402" spans="1:11" ht="12.75">
      <c r="A402">
        <v>0.381</v>
      </c>
      <c r="B402">
        <f>A402*'Freq res'!$C$11/2</f>
        <v>0.381</v>
      </c>
      <c r="C402">
        <f>A402*'Freq res'!$E$11/2</f>
        <v>0.15</v>
      </c>
      <c r="D402">
        <f>$G$18+$G$7/$J$18*($A$18^2*'Phi(z,A)'!H391+1)</f>
        <v>3.758782705392843</v>
      </c>
      <c r="E402">
        <f t="shared" si="17"/>
        <v>42.89617689914653</v>
      </c>
      <c r="G402">
        <f t="shared" si="18"/>
        <v>-0.381</v>
      </c>
      <c r="H402">
        <f>G402*'Freq res'!$C$11/2</f>
        <v>-0.381</v>
      </c>
      <c r="I402">
        <f>G402*'Freq res'!$E$11/2</f>
        <v>-0.15</v>
      </c>
      <c r="J402">
        <f>$G$18+$G$7/$J$18*(-($A$18^2*'Phi(z,A)'!H391)+1)</f>
        <v>3.3921161249035037</v>
      </c>
      <c r="K402">
        <f t="shared" si="19"/>
        <v>29.728795599470242</v>
      </c>
    </row>
    <row r="403" spans="1:11" ht="12.75">
      <c r="A403">
        <v>0.382</v>
      </c>
      <c r="B403">
        <f>A403*'Freq res'!$C$11/2</f>
        <v>0.382</v>
      </c>
      <c r="C403">
        <f>A403*'Freq res'!$E$11/2</f>
        <v>0.15039370078740155</v>
      </c>
      <c r="D403">
        <f>$G$18+$G$7/$J$18*($A$18^2*'Phi(z,A)'!H392+1)</f>
        <v>3.759197826653167</v>
      </c>
      <c r="E403">
        <f t="shared" si="17"/>
        <v>42.913987710731504</v>
      </c>
      <c r="G403">
        <f t="shared" si="18"/>
        <v>-0.382</v>
      </c>
      <c r="H403">
        <f>G403*'Freq res'!$C$11/2</f>
        <v>-0.382</v>
      </c>
      <c r="I403">
        <f>G403*'Freq res'!$E$11/2</f>
        <v>-0.15039370078740155</v>
      </c>
      <c r="J403">
        <f>$G$18+$G$7/$J$18*(-($A$18^2*'Phi(z,A)'!H392)+1)</f>
        <v>3.3917010036431794</v>
      </c>
      <c r="K403">
        <f t="shared" si="19"/>
        <v>29.71645710553583</v>
      </c>
    </row>
    <row r="404" spans="1:11" ht="12.75">
      <c r="A404">
        <v>0.383</v>
      </c>
      <c r="B404">
        <f>A404*'Freq res'!$C$11/2</f>
        <v>0.383</v>
      </c>
      <c r="C404">
        <f>A404*'Freq res'!$E$11/2</f>
        <v>0.15078740157480314</v>
      </c>
      <c r="D404">
        <f>$G$18+$G$7/$J$18*($A$18^2*'Phi(z,A)'!H393+1)</f>
        <v>3.759612473431163</v>
      </c>
      <c r="E404">
        <f t="shared" si="17"/>
        <v>42.93178554711946</v>
      </c>
      <c r="G404">
        <f t="shared" si="18"/>
        <v>-0.383</v>
      </c>
      <c r="H404">
        <f>G404*'Freq res'!$C$11/2</f>
        <v>-0.383</v>
      </c>
      <c r="I404">
        <f>G404*'Freq res'!$E$11/2</f>
        <v>-0.15078740157480314</v>
      </c>
      <c r="J404">
        <f>$G$18+$G$7/$J$18*(-($A$18^2*'Phi(z,A)'!H393)+1)</f>
        <v>3.3912863568651836</v>
      </c>
      <c r="K404">
        <f t="shared" si="19"/>
        <v>29.70413782659474</v>
      </c>
    </row>
    <row r="405" spans="1:11" ht="12.75">
      <c r="A405">
        <v>0.384</v>
      </c>
      <c r="B405">
        <f>A405*'Freq res'!$C$11/2</f>
        <v>0.384</v>
      </c>
      <c r="C405">
        <f>A405*'Freq res'!$E$11/2</f>
        <v>0.15118110236220472</v>
      </c>
      <c r="D405">
        <f>$G$18+$G$7/$J$18*($A$18^2*'Phi(z,A)'!H394+1)</f>
        <v>3.7600266449148236</v>
      </c>
      <c r="E405">
        <f aca="true" t="shared" si="20" ref="E405:E468">EXP(D405)</f>
        <v>42.94957035116082</v>
      </c>
      <c r="G405">
        <f aca="true" t="shared" si="21" ref="G405:G468">-A405</f>
        <v>-0.384</v>
      </c>
      <c r="H405">
        <f>G405*'Freq res'!$C$11/2</f>
        <v>-0.384</v>
      </c>
      <c r="I405">
        <f>G405*'Freq res'!$E$11/2</f>
        <v>-0.15118110236220472</v>
      </c>
      <c r="J405">
        <f>$G$18+$G$7/$J$18*(-($A$18^2*'Phi(z,A)'!H394)+1)</f>
        <v>3.3908721853815234</v>
      </c>
      <c r="K405">
        <f aca="true" t="shared" si="22" ref="K405:K468">EXP(J405)</f>
        <v>29.691837767103017</v>
      </c>
    </row>
    <row r="406" spans="1:11" ht="12.75">
      <c r="A406">
        <v>0.385</v>
      </c>
      <c r="B406">
        <f>A406*'Freq res'!$C$11/2</f>
        <v>0.385</v>
      </c>
      <c r="C406">
        <f>A406*'Freq res'!$E$11/2</f>
        <v>0.15157480314960628</v>
      </c>
      <c r="D406">
        <f>$G$18+$G$7/$J$18*($A$18^2*'Phi(z,A)'!H395+1)</f>
        <v>3.760440340295181</v>
      </c>
      <c r="E406">
        <f t="shared" si="20"/>
        <v>42.96734206578809</v>
      </c>
      <c r="G406">
        <f t="shared" si="21"/>
        <v>-0.385</v>
      </c>
      <c r="H406">
        <f>G406*'Freq res'!$C$11/2</f>
        <v>-0.385</v>
      </c>
      <c r="I406">
        <f>G406*'Freq res'!$E$11/2</f>
        <v>-0.15157480314960628</v>
      </c>
      <c r="J406">
        <f>$G$18+$G$7/$J$18*(-($A$18^2*'Phi(z,A)'!H395)+1)</f>
        <v>3.3904584900011656</v>
      </c>
      <c r="K406">
        <f t="shared" si="22"/>
        <v>29.67955693142208</v>
      </c>
    </row>
    <row r="407" spans="1:11" ht="12.75">
      <c r="A407">
        <v>0.386</v>
      </c>
      <c r="B407">
        <f>A407*'Freq res'!$C$11/2</f>
        <v>0.386</v>
      </c>
      <c r="C407">
        <f>A407*'Freq res'!$E$11/2</f>
        <v>0.15196850393700786</v>
      </c>
      <c r="D407">
        <f>$G$18+$G$7/$J$18*($A$18^2*'Phi(z,A)'!H396+1)</f>
        <v>3.7608535587663114</v>
      </c>
      <c r="E407">
        <f t="shared" si="20"/>
        <v>42.985100634016575</v>
      </c>
      <c r="G407">
        <f t="shared" si="21"/>
        <v>-0.386</v>
      </c>
      <c r="H407">
        <f>G407*'Freq res'!$C$11/2</f>
        <v>-0.386</v>
      </c>
      <c r="I407">
        <f>G407*'Freq res'!$E$11/2</f>
        <v>-0.15196850393700786</v>
      </c>
      <c r="J407">
        <f>$G$18+$G$7/$J$18*(-($A$18^2*'Phi(z,A)'!H396)+1)</f>
        <v>3.390045271530035</v>
      </c>
      <c r="K407">
        <f t="shared" si="22"/>
        <v>29.66729532381889</v>
      </c>
    </row>
    <row r="408" spans="1:11" ht="12.75">
      <c r="A408">
        <v>0.387</v>
      </c>
      <c r="B408">
        <f>A408*'Freq res'!$C$11/2</f>
        <v>0.387</v>
      </c>
      <c r="C408">
        <f>A408*'Freq res'!$E$11/2</f>
        <v>0.15236220472440945</v>
      </c>
      <c r="D408">
        <f>$G$18+$G$7/$J$18*($A$18^2*'Phi(z,A)'!H397+1)</f>
        <v>3.7612662995253388</v>
      </c>
      <c r="E408">
        <f t="shared" si="20"/>
        <v>43.0028459989449</v>
      </c>
      <c r="G408">
        <f t="shared" si="21"/>
        <v>-0.387</v>
      </c>
      <c r="H408">
        <f>G408*'Freq res'!$C$11/2</f>
        <v>-0.387</v>
      </c>
      <c r="I408">
        <f>G408*'Freq res'!$E$11/2</f>
        <v>-0.15236220472440945</v>
      </c>
      <c r="J408">
        <f>$G$18+$G$7/$J$18*(-($A$18^2*'Phi(z,A)'!H397)+1)</f>
        <v>3.389632530771008</v>
      </c>
      <c r="K408">
        <f t="shared" si="22"/>
        <v>29.655052948466096</v>
      </c>
    </row>
    <row r="409" spans="1:11" ht="12.75">
      <c r="A409">
        <v>0.388</v>
      </c>
      <c r="B409">
        <f>A409*'Freq res'!$C$11/2</f>
        <v>0.388</v>
      </c>
      <c r="C409">
        <f>A409*'Freq res'!$E$11/2</f>
        <v>0.152755905511811</v>
      </c>
      <c r="D409">
        <f>$G$18+$G$7/$J$18*($A$18^2*'Phi(z,A)'!H398+1)</f>
        <v>3.761678561772438</v>
      </c>
      <c r="E409">
        <f t="shared" si="20"/>
        <v>43.02057810375564</v>
      </c>
      <c r="G409">
        <f t="shared" si="21"/>
        <v>-0.388</v>
      </c>
      <c r="H409">
        <f>G409*'Freq res'!$C$11/2</f>
        <v>-0.388</v>
      </c>
      <c r="I409">
        <f>G409*'Freq res'!$E$11/2</f>
        <v>-0.152755905511811</v>
      </c>
      <c r="J409">
        <f>$G$18+$G$7/$J$18*(-($A$18^2*'Phi(z,A)'!H398)+1)</f>
        <v>3.3892202685239083</v>
      </c>
      <c r="K409">
        <f t="shared" si="22"/>
        <v>29.64282980944221</v>
      </c>
    </row>
    <row r="410" spans="1:11" ht="12.75">
      <c r="A410">
        <v>0.389</v>
      </c>
      <c r="B410">
        <f>A410*'Freq res'!$C$11/2</f>
        <v>0.389</v>
      </c>
      <c r="C410">
        <f>A410*'Freq res'!$E$11/2</f>
        <v>0.1531496062992126</v>
      </c>
      <c r="D410">
        <f>$G$18+$G$7/$J$18*($A$18^2*'Phi(z,A)'!H399+1)</f>
        <v>3.76209034471084</v>
      </c>
      <c r="E410">
        <f t="shared" si="20"/>
        <v>43.03829689171586</v>
      </c>
      <c r="G410">
        <f t="shared" si="21"/>
        <v>-0.389</v>
      </c>
      <c r="H410">
        <f>G410*'Freq res'!$C$11/2</f>
        <v>-0.389</v>
      </c>
      <c r="I410">
        <f>G410*'Freq res'!$E$11/2</f>
        <v>-0.1531496062992126</v>
      </c>
      <c r="J410">
        <f>$G$18+$G$7/$J$18*(-($A$18^2*'Phi(z,A)'!H399)+1)</f>
        <v>3.3888084855855065</v>
      </c>
      <c r="K410">
        <f t="shared" si="22"/>
        <v>29.630625910731812</v>
      </c>
    </row>
    <row r="411" spans="1:11" ht="12.75">
      <c r="A411">
        <v>0.39</v>
      </c>
      <c r="B411">
        <f>A411*'Freq res'!$C$11/2</f>
        <v>0.39</v>
      </c>
      <c r="C411">
        <f>A411*'Freq res'!$E$11/2</f>
        <v>0.15354330708661418</v>
      </c>
      <c r="D411">
        <f>$G$18+$G$7/$J$18*($A$18^2*'Phi(z,A)'!H400+1)</f>
        <v>3.7625016475468342</v>
      </c>
      <c r="E411">
        <f t="shared" si="20"/>
        <v>43.056002306177774</v>
      </c>
      <c r="G411">
        <f t="shared" si="21"/>
        <v>-0.39</v>
      </c>
      <c r="H411">
        <f>G411*'Freq res'!$C$11/2</f>
        <v>-0.39</v>
      </c>
      <c r="I411">
        <f>G411*'Freq res'!$E$11/2</f>
        <v>-0.15354330708661418</v>
      </c>
      <c r="J411">
        <f>$G$18+$G$7/$J$18*(-($A$18^2*'Phi(z,A)'!H400)+1)</f>
        <v>3.3883971827495123</v>
      </c>
      <c r="K411">
        <f t="shared" si="22"/>
        <v>29.618441256225694</v>
      </c>
    </row>
    <row r="412" spans="1:11" ht="12.75">
      <c r="A412">
        <v>0.391</v>
      </c>
      <c r="B412">
        <f>A412*'Freq res'!$C$11/2</f>
        <v>0.391</v>
      </c>
      <c r="C412">
        <f>A412*'Freq res'!$E$11/2</f>
        <v>0.15393700787401574</v>
      </c>
      <c r="D412">
        <f>$G$18+$G$7/$J$18*($A$18^2*'Phi(z,A)'!H401+1)</f>
        <v>3.7629124694897733</v>
      </c>
      <c r="E412">
        <f t="shared" si="20"/>
        <v>43.07369429057926</v>
      </c>
      <c r="G412">
        <f t="shared" si="21"/>
        <v>-0.391</v>
      </c>
      <c r="H412">
        <f>G412*'Freq res'!$C$11/2</f>
        <v>-0.391</v>
      </c>
      <c r="I412">
        <f>G412*'Freq res'!$E$11/2</f>
        <v>-0.15393700787401574</v>
      </c>
      <c r="J412">
        <f>$G$18+$G$7/$J$18*(-($A$18^2*'Phi(z,A)'!H401)+1)</f>
        <v>3.3879863608065732</v>
      </c>
      <c r="K412">
        <f t="shared" si="22"/>
        <v>29.606275849721055</v>
      </c>
    </row>
    <row r="413" spans="1:11" ht="12.75">
      <c r="A413">
        <v>0.392</v>
      </c>
      <c r="B413">
        <f>A413*'Freq res'!$C$11/2</f>
        <v>0.392</v>
      </c>
      <c r="C413">
        <f>A413*'Freq res'!$E$11/2</f>
        <v>0.15433070866141732</v>
      </c>
      <c r="D413">
        <f>$G$18+$G$7/$J$18*($A$18^2*'Phi(z,A)'!H402+1)</f>
        <v>3.7633228097520774</v>
      </c>
      <c r="E413">
        <f t="shared" si="20"/>
        <v>43.09137278844453</v>
      </c>
      <c r="G413">
        <f t="shared" si="21"/>
        <v>-0.392</v>
      </c>
      <c r="H413">
        <f>G413*'Freq res'!$C$11/2</f>
        <v>-0.392</v>
      </c>
      <c r="I413">
        <f>G413*'Freq res'!$E$11/2</f>
        <v>-0.15433070866141732</v>
      </c>
      <c r="J413">
        <f>$G$18+$G$7/$J$18*(-($A$18^2*'Phi(z,A)'!H402)+1)</f>
        <v>3.3875760205442687</v>
      </c>
      <c r="K413">
        <f t="shared" si="22"/>
        <v>29.594129694921623</v>
      </c>
    </row>
    <row r="414" spans="1:11" ht="12.75">
      <c r="A414">
        <v>0.393</v>
      </c>
      <c r="B414">
        <f>A414*'Freq res'!$C$11/2</f>
        <v>0.393</v>
      </c>
      <c r="C414">
        <f>A414*'Freq res'!$E$11/2</f>
        <v>0.15472440944881888</v>
      </c>
      <c r="D414">
        <f>$G$18+$G$7/$J$18*($A$18^2*'Phi(z,A)'!H403+1)</f>
        <v>3.7637326675492373</v>
      </c>
      <c r="E414">
        <f t="shared" si="20"/>
        <v>43.10903774338467</v>
      </c>
      <c r="G414">
        <f t="shared" si="21"/>
        <v>-0.393</v>
      </c>
      <c r="H414">
        <f>G414*'Freq res'!$C$11/2</f>
        <v>-0.393</v>
      </c>
      <c r="I414">
        <f>G414*'Freq res'!$E$11/2</f>
        <v>-0.15472440944881888</v>
      </c>
      <c r="J414">
        <f>$G$18+$G$7/$J$18*(-($A$18^2*'Phi(z,A)'!H403)+1)</f>
        <v>3.3871661627471092</v>
      </c>
      <c r="K414">
        <f t="shared" si="22"/>
        <v>29.582002795437926</v>
      </c>
    </row>
    <row r="415" spans="1:11" ht="12.75">
      <c r="A415">
        <v>0.394</v>
      </c>
      <c r="B415">
        <f>A415*'Freq res'!$C$11/2</f>
        <v>0.394</v>
      </c>
      <c r="C415">
        <f>A415*'Freq res'!$E$11/2</f>
        <v>0.15511811023622046</v>
      </c>
      <c r="D415">
        <f>$G$18+$G$7/$J$18*($A$18^2*'Phi(z,A)'!H404+1)</f>
        <v>3.764142042099818</v>
      </c>
      <c r="E415">
        <f t="shared" si="20"/>
        <v>43.12668909909823</v>
      </c>
      <c r="G415">
        <f t="shared" si="21"/>
        <v>-0.394</v>
      </c>
      <c r="H415">
        <f>G415*'Freq res'!$C$11/2</f>
        <v>-0.394</v>
      </c>
      <c r="I415">
        <f>G415*'Freq res'!$E$11/2</f>
        <v>-0.15511811023622046</v>
      </c>
      <c r="J415">
        <f>$G$18+$G$7/$J$18*(-($A$18^2*'Phi(z,A)'!H404)+1)</f>
        <v>3.3867567881965286</v>
      </c>
      <c r="K415">
        <f t="shared" si="22"/>
        <v>29.569895154787336</v>
      </c>
    </row>
    <row r="416" spans="1:11" ht="12.75">
      <c r="A416">
        <v>0.395</v>
      </c>
      <c r="B416">
        <f>A416*'Freq res'!$C$11/2</f>
        <v>0.395</v>
      </c>
      <c r="C416">
        <f>A416*'Freq res'!$E$11/2</f>
        <v>0.15551181102362205</v>
      </c>
      <c r="D416">
        <f>$G$18+$G$7/$J$18*($A$18^2*'Phi(z,A)'!H405+1)</f>
        <v>3.7645509326254625</v>
      </c>
      <c r="E416">
        <f t="shared" si="20"/>
        <v>43.1443267993718</v>
      </c>
      <c r="G416">
        <f t="shared" si="21"/>
        <v>-0.395</v>
      </c>
      <c r="H416">
        <f>G416*'Freq res'!$C$11/2</f>
        <v>-0.395</v>
      </c>
      <c r="I416">
        <f>G416*'Freq res'!$E$11/2</f>
        <v>-0.15551181102362205</v>
      </c>
      <c r="J416">
        <f>$G$18+$G$7/$J$18*(-($A$18^2*'Phi(z,A)'!H405)+1)</f>
        <v>3.386347897670884</v>
      </c>
      <c r="K416">
        <f t="shared" si="22"/>
        <v>29.55780677639436</v>
      </c>
    </row>
    <row r="417" spans="1:11" ht="12.75">
      <c r="A417">
        <v>0.396</v>
      </c>
      <c r="B417">
        <f>A417*'Freq res'!$C$11/2</f>
        <v>0.396</v>
      </c>
      <c r="C417">
        <f>A417*'Freq res'!$E$11/2</f>
        <v>0.1559055118110236</v>
      </c>
      <c r="D417">
        <f>$G$18+$G$7/$J$18*($A$18^2*'Phi(z,A)'!H406+1)</f>
        <v>3.7649593383508964</v>
      </c>
      <c r="E417">
        <f t="shared" si="20"/>
        <v>43.16195078808063</v>
      </c>
      <c r="G417">
        <f t="shared" si="21"/>
        <v>-0.396</v>
      </c>
      <c r="H417">
        <f>G417*'Freq res'!$C$11/2</f>
        <v>-0.396</v>
      </c>
      <c r="I417">
        <f>G417*'Freq res'!$E$11/2</f>
        <v>-0.1559055118110236</v>
      </c>
      <c r="J417">
        <f>$G$18+$G$7/$J$18*(-($A$18^2*'Phi(z,A)'!H406)+1)</f>
        <v>3.38593949194545</v>
      </c>
      <c r="K417">
        <f t="shared" si="22"/>
        <v>29.545737663590753</v>
      </c>
    </row>
    <row r="418" spans="1:11" ht="12.75">
      <c r="A418">
        <v>0.397</v>
      </c>
      <c r="B418">
        <f>A418*'Freq res'!$C$11/2</f>
        <v>0.397</v>
      </c>
      <c r="C418">
        <f>A418*'Freq res'!$E$11/2</f>
        <v>0.1562992125984252</v>
      </c>
      <c r="D418">
        <f>$G$18+$G$7/$J$18*($A$18^2*'Phi(z,A)'!H407+1)</f>
        <v>3.7653672585039306</v>
      </c>
      <c r="E418">
        <f t="shared" si="20"/>
        <v>43.179561009189214</v>
      </c>
      <c r="G418">
        <f t="shared" si="21"/>
        <v>-0.397</v>
      </c>
      <c r="H418">
        <f>G418*'Freq res'!$C$11/2</f>
        <v>-0.397</v>
      </c>
      <c r="I418">
        <f>G418*'Freq res'!$E$11/2</f>
        <v>-0.1562992125984252</v>
      </c>
      <c r="J418">
        <f>$G$18+$G$7/$J$18*(-($A$18^2*'Phi(z,A)'!H407)+1)</f>
        <v>3.385531571792416</v>
      </c>
      <c r="K418">
        <f t="shared" si="22"/>
        <v>29.5336878196157</v>
      </c>
    </row>
    <row r="419" spans="1:11" ht="12.75">
      <c r="A419">
        <v>0.398</v>
      </c>
      <c r="B419">
        <f>A419*'Freq res'!$C$11/2</f>
        <v>0.398</v>
      </c>
      <c r="C419">
        <f>A419*'Freq res'!$E$11/2</f>
        <v>0.15669291338582678</v>
      </c>
      <c r="D419">
        <f>$G$18+$G$7/$J$18*($A$18^2*'Phi(z,A)'!H408+1)</f>
        <v>3.765774692315466</v>
      </c>
      <c r="E419">
        <f t="shared" si="20"/>
        <v>43.19715740675184</v>
      </c>
      <c r="G419">
        <f t="shared" si="21"/>
        <v>-0.398</v>
      </c>
      <c r="H419">
        <f>G419*'Freq res'!$C$11/2</f>
        <v>-0.398</v>
      </c>
      <c r="I419">
        <f>G419*'Freq res'!$E$11/2</f>
        <v>-0.15669291338582678</v>
      </c>
      <c r="J419">
        <f>$G$18+$G$7/$J$18*(-($A$18^2*'Phi(z,A)'!H408)+1)</f>
        <v>3.3851241379808803</v>
      </c>
      <c r="K419">
        <f t="shared" si="22"/>
        <v>29.521657247615977</v>
      </c>
    </row>
    <row r="420" spans="1:11" ht="12.75">
      <c r="A420">
        <v>0.399</v>
      </c>
      <c r="B420">
        <f>A420*'Freq res'!$C$11/2</f>
        <v>0.399</v>
      </c>
      <c r="C420">
        <f>A420*'Freq res'!$E$11/2</f>
        <v>0.15708661417322833</v>
      </c>
      <c r="D420">
        <f>$G$18+$G$7/$J$18*($A$18^2*'Phi(z,A)'!H409+1)</f>
        <v>3.7661816390194955</v>
      </c>
      <c r="E420">
        <f t="shared" si="20"/>
        <v>43.21473992491324</v>
      </c>
      <c r="G420">
        <f t="shared" si="21"/>
        <v>-0.399</v>
      </c>
      <c r="H420">
        <f>G420*'Freq res'!$C$11/2</f>
        <v>-0.399</v>
      </c>
      <c r="I420">
        <f>G420*'Freq res'!$E$11/2</f>
        <v>-0.15708661417322833</v>
      </c>
      <c r="J420">
        <f>$G$18+$G$7/$J$18*(-($A$18^2*'Phi(z,A)'!H409)+1)</f>
        <v>3.384717191276851</v>
      </c>
      <c r="K420">
        <f t="shared" si="22"/>
        <v>29.509645950646195</v>
      </c>
    </row>
    <row r="421" spans="1:11" ht="12.75">
      <c r="A421">
        <v>0.4</v>
      </c>
      <c r="B421">
        <f>A421*'Freq res'!$C$11/2</f>
        <v>0.4</v>
      </c>
      <c r="C421">
        <f>A421*'Freq res'!$E$11/2</f>
        <v>0.15748031496062992</v>
      </c>
      <c r="D421">
        <f>$G$18+$G$7/$J$18*($A$18^2*'Phi(z,A)'!H410+1)</f>
        <v>3.766588097853109</v>
      </c>
      <c r="E421">
        <f t="shared" si="20"/>
        <v>43.23230850790904</v>
      </c>
      <c r="G421">
        <f t="shared" si="21"/>
        <v>-0.4</v>
      </c>
      <c r="H421">
        <f>G421*'Freq res'!$C$11/2</f>
        <v>-0.4</v>
      </c>
      <c r="I421">
        <f>G421*'Freq res'!$E$11/2</f>
        <v>-0.15748031496062992</v>
      </c>
      <c r="J421">
        <f>$G$18+$G$7/$J$18*(-($A$18^2*'Phi(z,A)'!H410)+1)</f>
        <v>3.3843107324432373</v>
      </c>
      <c r="K421">
        <f t="shared" si="22"/>
        <v>29.497653931668868</v>
      </c>
    </row>
    <row r="422" spans="1:11" ht="12.75">
      <c r="A422">
        <v>0.401</v>
      </c>
      <c r="B422">
        <f>A422*'Freq res'!$C$11/2</f>
        <v>0.401</v>
      </c>
      <c r="C422">
        <f>A422*'Freq res'!$E$11/2</f>
        <v>0.1578740157480315</v>
      </c>
      <c r="D422">
        <f>$G$18+$G$7/$J$18*($A$18^2*'Phi(z,A)'!H411+1)</f>
        <v>3.7669940680564973</v>
      </c>
      <c r="E422">
        <f t="shared" si="20"/>
        <v>43.249863100066506</v>
      </c>
      <c r="G422">
        <f t="shared" si="21"/>
        <v>-0.401</v>
      </c>
      <c r="H422">
        <f>G422*'Freq res'!$C$11/2</f>
        <v>-0.401</v>
      </c>
      <c r="I422">
        <f>G422*'Freq res'!$E$11/2</f>
        <v>-0.1578740157480315</v>
      </c>
      <c r="J422">
        <f>$G$18+$G$7/$J$18*(-($A$18^2*'Phi(z,A)'!H411)+1)</f>
        <v>3.3839047622398493</v>
      </c>
      <c r="K422">
        <f t="shared" si="22"/>
        <v>29.485681193554658</v>
      </c>
    </row>
    <row r="423" spans="1:11" ht="12.75">
      <c r="A423">
        <v>0.402</v>
      </c>
      <c r="B423">
        <f>A423*'Freq res'!$C$11/2</f>
        <v>0.402</v>
      </c>
      <c r="C423">
        <f>A423*'Freq res'!$E$11/2</f>
        <v>0.15826771653543306</v>
      </c>
      <c r="D423">
        <f>$G$18+$G$7/$J$18*($A$18^2*'Phi(z,A)'!H412+1)</f>
        <v>3.7673995488729535</v>
      </c>
      <c r="E423">
        <f t="shared" si="20"/>
        <v>43.26740364580501</v>
      </c>
      <c r="G423">
        <f t="shared" si="21"/>
        <v>-0.402</v>
      </c>
      <c r="H423">
        <f>G423*'Freq res'!$C$11/2</f>
        <v>-0.402</v>
      </c>
      <c r="I423">
        <f>G423*'Freq res'!$E$11/2</f>
        <v>-0.15826771653543306</v>
      </c>
      <c r="J423">
        <f>$G$18+$G$7/$J$18*(-($A$18^2*'Phi(z,A)'!H412)+1)</f>
        <v>3.383499281423393</v>
      </c>
      <c r="K423">
        <f t="shared" si="22"/>
        <v>29.473727739082545</v>
      </c>
    </row>
    <row r="424" spans="1:11" ht="12.75">
      <c r="A424">
        <v>0.403</v>
      </c>
      <c r="B424">
        <f>A424*'Freq res'!$C$11/2</f>
        <v>0.403</v>
      </c>
      <c r="C424">
        <f>A424*'Freq res'!$E$11/2</f>
        <v>0.15866141732283465</v>
      </c>
      <c r="D424">
        <f>$G$18+$G$7/$J$18*($A$18^2*'Phi(z,A)'!H413+1)</f>
        <v>3.7678045395488793</v>
      </c>
      <c r="E424">
        <f t="shared" si="20"/>
        <v>43.284930089636696</v>
      </c>
      <c r="G424">
        <f t="shared" si="21"/>
        <v>-0.403</v>
      </c>
      <c r="H424">
        <f>G424*'Freq res'!$C$11/2</f>
        <v>-0.403</v>
      </c>
      <c r="I424">
        <f>G424*'Freq res'!$E$11/2</f>
        <v>-0.15866141732283465</v>
      </c>
      <c r="J424">
        <f>$G$18+$G$7/$J$18*(-($A$18^2*'Phi(z,A)'!H413)+1)</f>
        <v>3.3830942907474673</v>
      </c>
      <c r="K424">
        <f t="shared" si="22"/>
        <v>29.461793570939967</v>
      </c>
    </row>
    <row r="425" spans="1:11" ht="12.75">
      <c r="A425">
        <v>0.404</v>
      </c>
      <c r="B425">
        <f>A425*'Freq res'!$C$11/2</f>
        <v>0.404</v>
      </c>
      <c r="C425">
        <f>A425*'Freq res'!$E$11/2</f>
        <v>0.1590551181102362</v>
      </c>
      <c r="D425">
        <f>$G$18+$G$7/$J$18*($A$18^2*'Phi(z,A)'!H414+1)</f>
        <v>3.768209039333786</v>
      </c>
      <c r="E425">
        <f t="shared" si="20"/>
        <v>43.30244237616695</v>
      </c>
      <c r="G425">
        <f t="shared" si="21"/>
        <v>-0.404</v>
      </c>
      <c r="H425">
        <f>G425*'Freq res'!$C$11/2</f>
        <v>-0.404</v>
      </c>
      <c r="I425">
        <f>G425*'Freq res'!$E$11/2</f>
        <v>-0.1590551181102362</v>
      </c>
      <c r="J425">
        <f>$G$18+$G$7/$J$18*(-($A$18^2*'Phi(z,A)'!H414)+1)</f>
        <v>3.3826897909625604</v>
      </c>
      <c r="K425">
        <f t="shared" si="22"/>
        <v>29.449878691723054</v>
      </c>
    </row>
    <row r="426" spans="1:11" ht="12.75">
      <c r="A426">
        <v>0.405</v>
      </c>
      <c r="B426">
        <f>A426*'Freq res'!$C$11/2</f>
        <v>0.405</v>
      </c>
      <c r="C426">
        <f>A426*'Freq res'!$E$11/2</f>
        <v>0.1594488188976378</v>
      </c>
      <c r="D426">
        <f>$G$18+$G$7/$J$18*($A$18^2*'Phi(z,A)'!H415+1)</f>
        <v>3.7686130474803</v>
      </c>
      <c r="E426">
        <f t="shared" si="20"/>
        <v>43.31994045009507</v>
      </c>
      <c r="G426">
        <f t="shared" si="21"/>
        <v>-0.405</v>
      </c>
      <c r="H426">
        <f>G426*'Freq res'!$C$11/2</f>
        <v>-0.405</v>
      </c>
      <c r="I426">
        <f>G426*'Freq res'!$E$11/2</f>
        <v>-0.1594488188976378</v>
      </c>
      <c r="J426">
        <f>$G$18+$G$7/$J$18*(-($A$18^2*'Phi(z,A)'!H415)+1)</f>
        <v>3.382285782816046</v>
      </c>
      <c r="K426">
        <f t="shared" si="22"/>
        <v>29.43798310393673</v>
      </c>
    </row>
    <row r="427" spans="1:11" ht="12.75">
      <c r="A427">
        <v>0.406</v>
      </c>
      <c r="B427">
        <f>A427*'Freq res'!$C$11/2</f>
        <v>0.406</v>
      </c>
      <c r="C427">
        <f>A427*'Freq res'!$E$11/2</f>
        <v>0.15984251968503937</v>
      </c>
      <c r="D427">
        <f>$G$18+$G$7/$J$18*($A$18^2*'Phi(z,A)'!H416+1)</f>
        <v>3.7690165632441652</v>
      </c>
      <c r="E427">
        <f t="shared" si="20"/>
        <v>43.337424256214845</v>
      </c>
      <c r="G427">
        <f t="shared" si="21"/>
        <v>-0.406</v>
      </c>
      <c r="H427">
        <f>G427*'Freq res'!$C$11/2</f>
        <v>-0.406</v>
      </c>
      <c r="I427">
        <f>G427*'Freq res'!$E$11/2</f>
        <v>-0.15984251968503937</v>
      </c>
      <c r="J427">
        <f>$G$18+$G$7/$J$18*(-($A$18^2*'Phi(z,A)'!H416)+1)</f>
        <v>3.3818822670521813</v>
      </c>
      <c r="K427">
        <f t="shared" si="22"/>
        <v>29.426106809994963</v>
      </c>
    </row>
    <row r="428" spans="1:11" ht="12.75">
      <c r="A428">
        <v>0.407</v>
      </c>
      <c r="B428">
        <f>A428*'Freq res'!$C$11/2</f>
        <v>0.407</v>
      </c>
      <c r="C428">
        <f>A428*'Freq res'!$E$11/2</f>
        <v>0.16023622047244093</v>
      </c>
      <c r="D428">
        <f>$G$18+$G$7/$J$18*($A$18^2*'Phi(z,A)'!H417+1)</f>
        <v>3.7694195858842465</v>
      </c>
      <c r="E428">
        <f t="shared" si="20"/>
        <v>43.35489373941507</v>
      </c>
      <c r="G428">
        <f t="shared" si="21"/>
        <v>-0.407</v>
      </c>
      <c r="H428">
        <f>G428*'Freq res'!$C$11/2</f>
        <v>-0.407</v>
      </c>
      <c r="I428">
        <f>G428*'Freq res'!$E$11/2</f>
        <v>-0.16023622047244093</v>
      </c>
      <c r="J428">
        <f>$G$18+$G$7/$J$18*(-($A$18^2*'Phi(z,A)'!H417)+1)</f>
        <v>3.3814792444121</v>
      </c>
      <c r="K428">
        <f t="shared" si="22"/>
        <v>29.41424981222085</v>
      </c>
    </row>
    <row r="429" spans="1:11" ht="12.75">
      <c r="A429">
        <v>0.408</v>
      </c>
      <c r="B429">
        <f>A429*'Freq res'!$C$11/2</f>
        <v>0.408</v>
      </c>
      <c r="C429">
        <f>A429*'Freq res'!$E$11/2</f>
        <v>0.1606299212598425</v>
      </c>
      <c r="D429">
        <f>$G$18+$G$7/$J$18*($A$18^2*'Phi(z,A)'!H418+1)</f>
        <v>3.769822114662533</v>
      </c>
      <c r="E429">
        <f t="shared" si="20"/>
        <v>43.37234884468014</v>
      </c>
      <c r="G429">
        <f t="shared" si="21"/>
        <v>-0.408</v>
      </c>
      <c r="H429">
        <f>G429*'Freq res'!$C$11/2</f>
        <v>-0.408</v>
      </c>
      <c r="I429">
        <f>G429*'Freq res'!$E$11/2</f>
        <v>-0.1606299212598425</v>
      </c>
      <c r="J429">
        <f>$G$18+$G$7/$J$18*(-($A$18^2*'Phi(z,A)'!H418)+1)</f>
        <v>3.3810767156338137</v>
      </c>
      <c r="K429">
        <f t="shared" si="22"/>
        <v>29.4024121128469</v>
      </c>
    </row>
    <row r="430" spans="1:11" ht="12.75">
      <c r="A430">
        <v>0.409</v>
      </c>
      <c r="B430">
        <f>A430*'Freq res'!$C$11/2</f>
        <v>0.409</v>
      </c>
      <c r="C430">
        <f>A430*'Freq res'!$E$11/2</f>
        <v>0.16102362204724407</v>
      </c>
      <c r="D430">
        <f>$G$18+$G$7/$J$18*($A$18^2*'Phi(z,A)'!H419+1)</f>
        <v>3.7702241488441413</v>
      </c>
      <c r="E430">
        <f t="shared" si="20"/>
        <v>43.38978951709066</v>
      </c>
      <c r="G430">
        <f t="shared" si="21"/>
        <v>-0.409</v>
      </c>
      <c r="H430">
        <f>G430*'Freq res'!$C$11/2</f>
        <v>-0.409</v>
      </c>
      <c r="I430">
        <f>G430*'Freq res'!$E$11/2</f>
        <v>-0.16102362204724407</v>
      </c>
      <c r="J430">
        <f>$G$18+$G$7/$J$18*(-($A$18^2*'Phi(z,A)'!H419)+1)</f>
        <v>3.3806746814522053</v>
      </c>
      <c r="K430">
        <f t="shared" si="22"/>
        <v>29.390593714015132</v>
      </c>
    </row>
    <row r="431" spans="1:11" ht="12.75">
      <c r="A431">
        <v>0.41</v>
      </c>
      <c r="B431">
        <f>A431*'Freq res'!$C$11/2</f>
        <v>0.41</v>
      </c>
      <c r="C431">
        <f>A431*'Freq res'!$E$11/2</f>
        <v>0.16141732283464563</v>
      </c>
      <c r="D431">
        <f>$G$18+$G$7/$J$18*($A$18^2*'Phi(z,A)'!H420+1)</f>
        <v>3.7706256876973208</v>
      </c>
      <c r="E431">
        <f t="shared" si="20"/>
        <v>43.40721570182403</v>
      </c>
      <c r="G431">
        <f t="shared" si="21"/>
        <v>-0.41</v>
      </c>
      <c r="H431">
        <f>G431*'Freq res'!$C$11/2</f>
        <v>-0.41</v>
      </c>
      <c r="I431">
        <f>G431*'Freq res'!$E$11/2</f>
        <v>-0.16141732283464563</v>
      </c>
      <c r="J431">
        <f>$G$18+$G$7/$J$18*(-($A$18^2*'Phi(z,A)'!H420)+1)</f>
        <v>3.380273142599026</v>
      </c>
      <c r="K431">
        <f t="shared" si="22"/>
        <v>29.378794617777263</v>
      </c>
    </row>
    <row r="432" spans="1:11" ht="12.75">
      <c r="A432">
        <v>0.411</v>
      </c>
      <c r="B432">
        <f>A432*'Freq res'!$C$11/2</f>
        <v>0.411</v>
      </c>
      <c r="C432">
        <f>A432*'Freq res'!$E$11/2</f>
        <v>0.16181102362204722</v>
      </c>
      <c r="D432">
        <f>$G$18+$G$7/$J$18*($A$18^2*'Phi(z,A)'!H421+1)</f>
        <v>3.7710267304934533</v>
      </c>
      <c r="E432">
        <f t="shared" si="20"/>
        <v>43.42462734415491</v>
      </c>
      <c r="G432">
        <f t="shared" si="21"/>
        <v>-0.411</v>
      </c>
      <c r="H432">
        <f>G432*'Freq res'!$C$11/2</f>
        <v>-0.411</v>
      </c>
      <c r="I432">
        <f>G432*'Freq res'!$E$11/2</f>
        <v>-0.16181102362204722</v>
      </c>
      <c r="J432">
        <f>$G$18+$G$7/$J$18*(-($A$18^2*'Phi(z,A)'!H421)+1)</f>
        <v>3.3798720998028933</v>
      </c>
      <c r="K432">
        <f t="shared" si="22"/>
        <v>29.367014826094927</v>
      </c>
    </row>
    <row r="433" spans="1:11" ht="12.75">
      <c r="A433">
        <v>0.412</v>
      </c>
      <c r="B433">
        <f>A433*'Freq res'!$C$11/2</f>
        <v>0.412</v>
      </c>
      <c r="C433">
        <f>A433*'Freq res'!$E$11/2</f>
        <v>0.1622047244094488</v>
      </c>
      <c r="D433">
        <f>$G$18+$G$7/$J$18*($A$18^2*'Phi(z,A)'!H422+1)</f>
        <v>3.7714272765070596</v>
      </c>
      <c r="E433">
        <f t="shared" si="20"/>
        <v>43.44202438945593</v>
      </c>
      <c r="G433">
        <f t="shared" si="21"/>
        <v>-0.412</v>
      </c>
      <c r="H433">
        <f>G433*'Freq res'!$C$11/2</f>
        <v>-0.412</v>
      </c>
      <c r="I433">
        <f>G433*'Freq res'!$E$11/2</f>
        <v>-0.1622047244094488</v>
      </c>
      <c r="J433">
        <f>$G$18+$G$7/$J$18*(-($A$18^2*'Phi(z,A)'!H422)+1)</f>
        <v>3.379471553789287</v>
      </c>
      <c r="K433">
        <f t="shared" si="22"/>
        <v>29.355254340839796</v>
      </c>
    </row>
    <row r="434" spans="1:11" ht="12.75">
      <c r="A434">
        <v>0.413</v>
      </c>
      <c r="B434">
        <f>A434*'Freq res'!$C$11/2</f>
        <v>0.413</v>
      </c>
      <c r="C434">
        <f>A434*'Freq res'!$E$11/2</f>
        <v>0.16259842519685036</v>
      </c>
      <c r="D434">
        <f>$G$18+$G$7/$J$18*($A$18^2*'Phi(z,A)'!H423+1)</f>
        <v>3.7718273250158014</v>
      </c>
      <c r="E434">
        <f t="shared" si="20"/>
        <v>43.45940678319818</v>
      </c>
      <c r="G434">
        <f t="shared" si="21"/>
        <v>-0.413</v>
      </c>
      <c r="H434">
        <f>G434*'Freq res'!$C$11/2</f>
        <v>-0.413</v>
      </c>
      <c r="I434">
        <f>G434*'Freq res'!$E$11/2</f>
        <v>-0.16259842519685036</v>
      </c>
      <c r="J434">
        <f>$G$18+$G$7/$J$18*(-($A$18^2*'Phi(z,A)'!H423)+1)</f>
        <v>3.379071505280545</v>
      </c>
      <c r="K434">
        <f t="shared" si="22"/>
        <v>29.343513163793776</v>
      </c>
    </row>
    <row r="435" spans="1:11" ht="12.75">
      <c r="A435">
        <v>0.414</v>
      </c>
      <c r="B435">
        <f>A435*'Freq res'!$C$11/2</f>
        <v>0.414</v>
      </c>
      <c r="C435">
        <f>A435*'Freq res'!$E$11/2</f>
        <v>0.16299212598425195</v>
      </c>
      <c r="D435">
        <f>$G$18+$G$7/$J$18*($A$18^2*'Phi(z,A)'!H424+1)</f>
        <v>3.772226875300484</v>
      </c>
      <c r="E435">
        <f t="shared" si="20"/>
        <v>43.47677447095179</v>
      </c>
      <c r="G435">
        <f t="shared" si="21"/>
        <v>-0.414</v>
      </c>
      <c r="H435">
        <f>G435*'Freq res'!$C$11/2</f>
        <v>-0.414</v>
      </c>
      <c r="I435">
        <f>G435*'Freq res'!$E$11/2</f>
        <v>-0.16299212598425195</v>
      </c>
      <c r="J435">
        <f>$G$18+$G$7/$J$18*(-($A$18^2*'Phi(z,A)'!H424)+1)</f>
        <v>3.3786719549958626</v>
      </c>
      <c r="K435">
        <f t="shared" si="22"/>
        <v>29.331791296649214</v>
      </c>
    </row>
    <row r="436" spans="1:11" ht="12.75">
      <c r="A436">
        <v>0.415</v>
      </c>
      <c r="B436">
        <f>A436*'Freq res'!$C$11/2</f>
        <v>0.415</v>
      </c>
      <c r="C436">
        <f>A436*'Freq res'!$E$11/2</f>
        <v>0.16338582677165353</v>
      </c>
      <c r="D436">
        <f>$G$18+$G$7/$J$18*($A$18^2*'Phi(z,A)'!H425+1)</f>
        <v>3.7726259266450604</v>
      </c>
      <c r="E436">
        <f t="shared" si="20"/>
        <v>43.4941273983865</v>
      </c>
      <c r="G436">
        <f t="shared" si="21"/>
        <v>-0.415</v>
      </c>
      <c r="H436">
        <f>G436*'Freq res'!$C$11/2</f>
        <v>-0.415</v>
      </c>
      <c r="I436">
        <f>G436*'Freq res'!$E$11/2</f>
        <v>-0.16338582677165353</v>
      </c>
      <c r="J436">
        <f>$G$18+$G$7/$J$18*(-($A$18^2*'Phi(z,A)'!H425)+1)</f>
        <v>3.378272903651286</v>
      </c>
      <c r="K436">
        <f t="shared" si="22"/>
        <v>29.320088741009027</v>
      </c>
    </row>
    <row r="437" spans="1:11" ht="12.75">
      <c r="A437">
        <v>0.416</v>
      </c>
      <c r="B437">
        <f>A437*'Freq res'!$C$11/2</f>
        <v>0.416</v>
      </c>
      <c r="C437">
        <f>A437*'Freq res'!$E$11/2</f>
        <v>0.1637795275590551</v>
      </c>
      <c r="D437">
        <f>$G$18+$G$7/$J$18*($A$18^2*'Phi(z,A)'!H426+1)</f>
        <v>3.7730244783366347</v>
      </c>
      <c r="E437">
        <f t="shared" si="20"/>
        <v>43.511465511272284</v>
      </c>
      <c r="G437">
        <f t="shared" si="21"/>
        <v>-0.416</v>
      </c>
      <c r="H437">
        <f>G437*'Freq res'!$C$11/2</f>
        <v>-0.416</v>
      </c>
      <c r="I437">
        <f>G437*'Freq res'!$E$11/2</f>
        <v>-0.1637795275590551</v>
      </c>
      <c r="J437">
        <f>$G$18+$G$7/$J$18*(-($A$18^2*'Phi(z,A)'!H426)+1)</f>
        <v>3.377874351959712</v>
      </c>
      <c r="K437">
        <f t="shared" si="22"/>
        <v>29.308405498386897</v>
      </c>
    </row>
    <row r="438" spans="1:11" ht="12.75">
      <c r="A438">
        <v>0.417</v>
      </c>
      <c r="B438">
        <f>A438*'Freq res'!$C$11/2</f>
        <v>0.417</v>
      </c>
      <c r="C438">
        <f>A438*'Freq res'!$E$11/2</f>
        <v>0.16417322834645667</v>
      </c>
      <c r="D438">
        <f>$G$18+$G$7/$J$18*($A$18^2*'Phi(z,A)'!H427+1)</f>
        <v>3.7734225296654635</v>
      </c>
      <c r="E438">
        <f t="shared" si="20"/>
        <v>43.528788755479795</v>
      </c>
      <c r="G438">
        <f t="shared" si="21"/>
        <v>-0.417</v>
      </c>
      <c r="H438">
        <f>G438*'Freq res'!$C$11/2</f>
        <v>-0.417</v>
      </c>
      <c r="I438">
        <f>G438*'Freq res'!$E$11/2</f>
        <v>-0.16417322834645667</v>
      </c>
      <c r="J438">
        <f>$G$18+$G$7/$J$18*(-($A$18^2*'Phi(z,A)'!H427)+1)</f>
        <v>3.377476300630883</v>
      </c>
      <c r="K438">
        <f t="shared" si="22"/>
        <v>29.29674157020747</v>
      </c>
    </row>
    <row r="439" spans="1:11" ht="12.75">
      <c r="A439">
        <v>0.418</v>
      </c>
      <c r="B439">
        <f>A439*'Freq res'!$C$11/2</f>
        <v>0.418</v>
      </c>
      <c r="C439">
        <f>A439*'Freq res'!$E$11/2</f>
        <v>0.16456692913385826</v>
      </c>
      <c r="D439">
        <f>$G$18+$G$7/$J$18*($A$18^2*'Phi(z,A)'!H428+1)</f>
        <v>3.773820079924961</v>
      </c>
      <c r="E439">
        <f t="shared" si="20"/>
        <v>43.54609707698104</v>
      </c>
      <c r="G439">
        <f t="shared" si="21"/>
        <v>-0.418</v>
      </c>
      <c r="H439">
        <f>G439*'Freq res'!$C$11/2</f>
        <v>-0.418</v>
      </c>
      <c r="I439">
        <f>G439*'Freq res'!$E$11/2</f>
        <v>-0.16456692913385826</v>
      </c>
      <c r="J439">
        <f>$G$18+$G$7/$J$18*(-($A$18^2*'Phi(z,A)'!H428)+1)</f>
        <v>3.3770787503713855</v>
      </c>
      <c r="K439">
        <f t="shared" si="22"/>
        <v>29.28509695780651</v>
      </c>
    </row>
    <row r="440" spans="1:11" ht="12.75">
      <c r="A440">
        <v>0.419</v>
      </c>
      <c r="B440">
        <f>A440*'Freq res'!$C$11/2</f>
        <v>0.419</v>
      </c>
      <c r="C440">
        <f>A440*'Freq res'!$E$11/2</f>
        <v>0.16496062992125982</v>
      </c>
      <c r="D440">
        <f>$G$18+$G$7/$J$18*($A$18^2*'Phi(z,A)'!H429+1)</f>
        <v>3.774217128411702</v>
      </c>
      <c r="E440">
        <f t="shared" si="20"/>
        <v>43.563390421849945</v>
      </c>
      <c r="G440">
        <f t="shared" si="21"/>
        <v>-0.419</v>
      </c>
      <c r="H440">
        <f>G440*'Freq res'!$C$11/2</f>
        <v>-0.419</v>
      </c>
      <c r="I440">
        <f>G440*'Freq res'!$E$11/2</f>
        <v>-0.16496062992125982</v>
      </c>
      <c r="J440">
        <f>$G$18+$G$7/$J$18*(-($A$18^2*'Phi(z,A)'!H429)+1)</f>
        <v>3.3766817018846447</v>
      </c>
      <c r="K440">
        <f t="shared" si="22"/>
        <v>29.273471662431046</v>
      </c>
    </row>
    <row r="441" spans="1:11" ht="12.75">
      <c r="A441">
        <v>0.42</v>
      </c>
      <c r="B441">
        <f>A441*'Freq res'!$C$11/2</f>
        <v>0.42</v>
      </c>
      <c r="C441">
        <f>A441*'Freq res'!$E$11/2</f>
        <v>0.1653543307086614</v>
      </c>
      <c r="D441">
        <f>$G$18+$G$7/$J$18*($A$18^2*'Phi(z,A)'!H430+1)</f>
        <v>3.774613674425422</v>
      </c>
      <c r="E441">
        <f t="shared" si="20"/>
        <v>43.58066873626281</v>
      </c>
      <c r="G441">
        <f t="shared" si="21"/>
        <v>-0.42</v>
      </c>
      <c r="H441">
        <f>G441*'Freq res'!$C$11/2</f>
        <v>-0.42</v>
      </c>
      <c r="I441">
        <f>G441*'Freq res'!$E$11/2</f>
        <v>-0.1653543307086614</v>
      </c>
      <c r="J441">
        <f>$G$18+$G$7/$J$18*(-($A$18^2*'Phi(z,A)'!H430)+1)</f>
        <v>3.3762851558709244</v>
      </c>
      <c r="K441">
        <f t="shared" si="22"/>
        <v>29.261865685239638</v>
      </c>
    </row>
    <row r="442" spans="1:11" ht="12.75">
      <c r="A442">
        <v>0.421</v>
      </c>
      <c r="B442">
        <f>A442*'Freq res'!$C$11/2</f>
        <v>0.421</v>
      </c>
      <c r="C442">
        <f>A442*'Freq res'!$E$11/2</f>
        <v>0.16574803149606296</v>
      </c>
      <c r="D442">
        <f>$G$18+$G$7/$J$18*($A$18^2*'Phi(z,A)'!H431+1)</f>
        <v>3.7750097172690253</v>
      </c>
      <c r="E442">
        <f t="shared" si="20"/>
        <v>43.59793196649899</v>
      </c>
      <c r="G442">
        <f t="shared" si="21"/>
        <v>-0.421</v>
      </c>
      <c r="H442">
        <f>G442*'Freq res'!$C$11/2</f>
        <v>-0.421</v>
      </c>
      <c r="I442">
        <f>G442*'Freq res'!$E$11/2</f>
        <v>-0.16574803149606296</v>
      </c>
      <c r="J442">
        <f>$G$18+$G$7/$J$18*(-($A$18^2*'Phi(z,A)'!H431)+1)</f>
        <v>3.375889113027321</v>
      </c>
      <c r="K442">
        <f t="shared" si="22"/>
        <v>29.250279027302447</v>
      </c>
    </row>
    <row r="443" spans="1:11" ht="12.75">
      <c r="A443">
        <v>0.422</v>
      </c>
      <c r="B443">
        <f>A443*'Freq res'!$C$11/2</f>
        <v>0.422</v>
      </c>
      <c r="C443">
        <f>A443*'Freq res'!$E$11/2</f>
        <v>0.16614173228346454</v>
      </c>
      <c r="D443">
        <f>$G$18+$G$7/$J$18*($A$18^2*'Phi(z,A)'!H432+1)</f>
        <v>3.7754052562485825</v>
      </c>
      <c r="E443">
        <f t="shared" si="20"/>
        <v>43.61518005894139</v>
      </c>
      <c r="G443">
        <f t="shared" si="21"/>
        <v>-0.422</v>
      </c>
      <c r="H443">
        <f>G443*'Freq res'!$C$11/2</f>
        <v>-0.422</v>
      </c>
      <c r="I443">
        <f>G443*'Freq res'!$E$11/2</f>
        <v>-0.16614173228346454</v>
      </c>
      <c r="J443">
        <f>$G$18+$G$7/$J$18*(-($A$18^2*'Phi(z,A)'!H432)+1)</f>
        <v>3.375493574047764</v>
      </c>
      <c r="K443">
        <f t="shared" si="22"/>
        <v>29.238711689601512</v>
      </c>
    </row>
    <row r="444" spans="1:11" ht="12.75">
      <c r="A444">
        <v>0.423</v>
      </c>
      <c r="B444">
        <f>A444*'Freq res'!$C$11/2</f>
        <v>0.423</v>
      </c>
      <c r="C444">
        <f>A444*'Freq res'!$E$11/2</f>
        <v>0.16653543307086613</v>
      </c>
      <c r="D444">
        <f>$G$18+$G$7/$J$18*($A$18^2*'Phi(z,A)'!H433+1)</f>
        <v>3.775800290673338</v>
      </c>
      <c r="E444">
        <f t="shared" si="20"/>
        <v>43.63241296007708</v>
      </c>
      <c r="G444">
        <f t="shared" si="21"/>
        <v>-0.423</v>
      </c>
      <c r="H444">
        <f>G444*'Freq res'!$C$11/2</f>
        <v>-0.423</v>
      </c>
      <c r="I444">
        <f>G444*'Freq res'!$E$11/2</f>
        <v>-0.16653543307086613</v>
      </c>
      <c r="J444">
        <f>$G$18+$G$7/$J$18*(-($A$18^2*'Phi(z,A)'!H433)+1)</f>
        <v>3.3750985396230084</v>
      </c>
      <c r="K444">
        <f t="shared" si="22"/>
        <v>29.22716367303083</v>
      </c>
    </row>
    <row r="445" spans="1:11" ht="12.75">
      <c r="A445">
        <v>0.424</v>
      </c>
      <c r="B445">
        <f>A445*'Freq res'!$C$11/2</f>
        <v>0.424</v>
      </c>
      <c r="C445">
        <f>A445*'Freq res'!$E$11/2</f>
        <v>0.1669291338582677</v>
      </c>
      <c r="D445">
        <f>$G$18+$G$7/$J$18*($A$18^2*'Phi(z,A)'!H434+1)</f>
        <v>3.77619481985571</v>
      </c>
      <c r="E445">
        <f t="shared" si="20"/>
        <v>43.649630616497745</v>
      </c>
      <c r="G445">
        <f t="shared" si="21"/>
        <v>-0.424</v>
      </c>
      <c r="H445">
        <f>G445*'Freq res'!$C$11/2</f>
        <v>-0.424</v>
      </c>
      <c r="I445">
        <f>G445*'Freq res'!$E$11/2</f>
        <v>-0.1669291338582677</v>
      </c>
      <c r="J445">
        <f>$G$18+$G$7/$J$18*(-($A$18^2*'Phi(z,A)'!H434)+1)</f>
        <v>3.3747040104406367</v>
      </c>
      <c r="K445">
        <f t="shared" si="22"/>
        <v>29.21563497839664</v>
      </c>
    </row>
    <row r="446" spans="1:11" ht="12.75">
      <c r="A446">
        <v>0.425</v>
      </c>
      <c r="B446">
        <f>A446*'Freq res'!$C$11/2</f>
        <v>0.425</v>
      </c>
      <c r="C446">
        <f>A446*'Freq res'!$E$11/2</f>
        <v>0.16732283464566927</v>
      </c>
      <c r="D446">
        <f>$G$18+$G$7/$J$18*($A$18^2*'Phi(z,A)'!H435+1)</f>
        <v>3.7765888431112944</v>
      </c>
      <c r="E446">
        <f t="shared" si="20"/>
        <v>43.666832974900395</v>
      </c>
      <c r="G446">
        <f t="shared" si="21"/>
        <v>-0.425</v>
      </c>
      <c r="H446">
        <f>G446*'Freq res'!$C$11/2</f>
        <v>-0.425</v>
      </c>
      <c r="I446">
        <f>G446*'Freq res'!$E$11/2</f>
        <v>-0.16732283464566927</v>
      </c>
      <c r="J446">
        <f>$G$18+$G$7/$J$18*(-($A$18^2*'Phi(z,A)'!H435)+1)</f>
        <v>3.374309987185052</v>
      </c>
      <c r="K446">
        <f t="shared" si="22"/>
        <v>29.204125606417495</v>
      </c>
    </row>
    <row r="447" spans="1:11" ht="12.75">
      <c r="A447">
        <v>0.426</v>
      </c>
      <c r="B447">
        <f>A447*'Freq res'!$C$11/2</f>
        <v>0.426</v>
      </c>
      <c r="C447">
        <f>A447*'Freq res'!$E$11/2</f>
        <v>0.16771653543307086</v>
      </c>
      <c r="D447">
        <f>$G$18+$G$7/$J$18*($A$18^2*'Phi(z,A)'!H436+1)</f>
        <v>3.7769823597588688</v>
      </c>
      <c r="E447">
        <f t="shared" si="20"/>
        <v>43.6840199820878</v>
      </c>
      <c r="G447">
        <f t="shared" si="21"/>
        <v>-0.426</v>
      </c>
      <c r="H447">
        <f>G447*'Freq res'!$C$11/2</f>
        <v>-0.426</v>
      </c>
      <c r="I447">
        <f>G447*'Freq res'!$E$11/2</f>
        <v>-0.16771653543307086</v>
      </c>
      <c r="J447">
        <f>$G$18+$G$7/$J$18*(-($A$18^2*'Phi(z,A)'!H436)+1)</f>
        <v>3.373916470537478</v>
      </c>
      <c r="K447">
        <f t="shared" si="22"/>
        <v>29.192635557724515</v>
      </c>
    </row>
    <row r="448" spans="1:11" ht="12.75">
      <c r="A448">
        <v>0.427</v>
      </c>
      <c r="B448">
        <f>A448*'Freq res'!$C$11/2</f>
        <v>0.427</v>
      </c>
      <c r="C448">
        <f>A448*'Freq res'!$E$11/2</f>
        <v>0.16811023622047241</v>
      </c>
      <c r="D448">
        <f>$G$18+$G$7/$J$18*($A$18^2*'Phi(z,A)'!H437+1)</f>
        <v>3.777375369120393</v>
      </c>
      <c r="E448">
        <f t="shared" si="20"/>
        <v>43.701191584969095</v>
      </c>
      <c r="G448">
        <f t="shared" si="21"/>
        <v>-0.427</v>
      </c>
      <c r="H448">
        <f>G448*'Freq res'!$C$11/2</f>
        <v>-0.427</v>
      </c>
      <c r="I448">
        <f>G448*'Freq res'!$E$11/2</f>
        <v>-0.16811023622047241</v>
      </c>
      <c r="J448">
        <f>$G$18+$G$7/$J$18*(-($A$18^2*'Phi(z,A)'!H437)+1)</f>
        <v>3.3735234611759535</v>
      </c>
      <c r="K448">
        <f t="shared" si="22"/>
        <v>29.18116483286153</v>
      </c>
    </row>
    <row r="449" spans="1:11" ht="12.75">
      <c r="A449">
        <v>0.428</v>
      </c>
      <c r="B449">
        <f>A449*'Freq res'!$C$11/2</f>
        <v>0.428</v>
      </c>
      <c r="C449">
        <f>A449*'Freq res'!$E$11/2</f>
        <v>0.168503937007874</v>
      </c>
      <c r="D449">
        <f>$G$18+$G$7/$J$18*($A$18^2*'Phi(z,A)'!H438+1)</f>
        <v>3.7777678705210143</v>
      </c>
      <c r="E449">
        <f t="shared" si="20"/>
        <v>43.718347730560346</v>
      </c>
      <c r="G449">
        <f t="shared" si="21"/>
        <v>-0.428</v>
      </c>
      <c r="H449">
        <f>G449*'Freq res'!$C$11/2</f>
        <v>-0.428</v>
      </c>
      <c r="I449">
        <f>G449*'Freq res'!$E$11/2</f>
        <v>-0.168503937007874</v>
      </c>
      <c r="J449">
        <f>$G$18+$G$7/$J$18*(-($A$18^2*'Phi(z,A)'!H438)+1)</f>
        <v>3.373130959775332</v>
      </c>
      <c r="K449">
        <f t="shared" si="22"/>
        <v>29.16971343228526</v>
      </c>
    </row>
    <row r="450" spans="1:11" ht="12.75">
      <c r="A450">
        <v>0.429</v>
      </c>
      <c r="B450">
        <f>A450*'Freq res'!$C$11/2</f>
        <v>0.429</v>
      </c>
      <c r="C450">
        <f>A450*'Freq res'!$E$11/2</f>
        <v>0.16889763779527558</v>
      </c>
      <c r="D450">
        <f>$G$18+$G$7/$J$18*($A$18^2*'Phi(z,A)'!H439+1)</f>
        <v>3.7781598632890683</v>
      </c>
      <c r="E450">
        <f t="shared" si="20"/>
        <v>43.73548836598508</v>
      </c>
      <c r="G450">
        <f t="shared" si="21"/>
        <v>-0.429</v>
      </c>
      <c r="H450">
        <f>G450*'Freq res'!$C$11/2</f>
        <v>-0.429</v>
      </c>
      <c r="I450">
        <f>G450*'Freq res'!$E$11/2</f>
        <v>-0.16889763779527558</v>
      </c>
      <c r="J450">
        <f>$G$18+$G$7/$J$18*(-($A$18^2*'Phi(z,A)'!H439)+1)</f>
        <v>3.3727389670072783</v>
      </c>
      <c r="K450">
        <f t="shared" si="22"/>
        <v>29.158281356365535</v>
      </c>
    </row>
    <row r="451" spans="1:11" ht="12.75">
      <c r="A451">
        <v>0.43</v>
      </c>
      <c r="B451">
        <f>A451*'Freq res'!$C$11/2</f>
        <v>0.43</v>
      </c>
      <c r="C451">
        <f>A451*'Freq res'!$E$11/2</f>
        <v>0.16929133858267714</v>
      </c>
      <c r="D451">
        <f>$G$18+$G$7/$J$18*($A$18^2*'Phi(z,A)'!H440+1)</f>
        <v>3.7785513467560827</v>
      </c>
      <c r="E451">
        <f t="shared" si="20"/>
        <v>43.752613438474825</v>
      </c>
      <c r="G451">
        <f t="shared" si="21"/>
        <v>-0.43</v>
      </c>
      <c r="H451">
        <f>G451*'Freq res'!$C$11/2</f>
        <v>-0.43</v>
      </c>
      <c r="I451">
        <f>G451*'Freq res'!$E$11/2</f>
        <v>-0.16929133858267714</v>
      </c>
      <c r="J451">
        <f>$G$18+$G$7/$J$18*(-($A$18^2*'Phi(z,A)'!H440)+1)</f>
        <v>3.372347483540264</v>
      </c>
      <c r="K451">
        <f t="shared" si="22"/>
        <v>29.146868605385382</v>
      </c>
    </row>
    <row r="452" spans="1:11" ht="12.75">
      <c r="A452">
        <v>0.431</v>
      </c>
      <c r="B452">
        <f>A452*'Freq res'!$C$11/2</f>
        <v>0.431</v>
      </c>
      <c r="C452">
        <f>A452*'Freq res'!$E$11/2</f>
        <v>0.16968503937007873</v>
      </c>
      <c r="D452">
        <f>$G$18+$G$7/$J$18*($A$18^2*'Phi(z,A)'!H441+1)</f>
        <v>3.7789423202567796</v>
      </c>
      <c r="E452">
        <f t="shared" si="20"/>
        <v>43.76972289536968</v>
      </c>
      <c r="G452">
        <f t="shared" si="21"/>
        <v>-0.431</v>
      </c>
      <c r="H452">
        <f>G452*'Freq res'!$C$11/2</f>
        <v>-0.431</v>
      </c>
      <c r="I452">
        <f>G452*'Freq res'!$E$11/2</f>
        <v>-0.16968503937007873</v>
      </c>
      <c r="J452">
        <f>$G$18+$G$7/$J$18*(-($A$18^2*'Phi(z,A)'!H441)+1)</f>
        <v>3.371956510039567</v>
      </c>
      <c r="K452">
        <f t="shared" si="22"/>
        <v>29.135475179541313</v>
      </c>
    </row>
    <row r="453" spans="1:11" ht="12.75">
      <c r="A453">
        <v>0.432</v>
      </c>
      <c r="B453">
        <f>A453*'Freq res'!$C$11/2</f>
        <v>0.432</v>
      </c>
      <c r="C453">
        <f>A453*'Freq res'!$E$11/2</f>
        <v>0.17007874015748028</v>
      </c>
      <c r="D453">
        <f>$G$18+$G$7/$J$18*($A$18^2*'Phi(z,A)'!H442+1)</f>
        <v>3.779332783129079</v>
      </c>
      <c r="E453">
        <f t="shared" si="20"/>
        <v>43.786816684118904</v>
      </c>
      <c r="G453">
        <f t="shared" si="21"/>
        <v>-0.432</v>
      </c>
      <c r="H453">
        <f>G453*'Freq res'!$C$11/2</f>
        <v>-0.432</v>
      </c>
      <c r="I453">
        <f>G453*'Freq res'!$E$11/2</f>
        <v>-0.17007874015748028</v>
      </c>
      <c r="J453">
        <f>$G$18+$G$7/$J$18*(-($A$18^2*'Phi(z,A)'!H442)+1)</f>
        <v>3.371566047167268</v>
      </c>
      <c r="K453">
        <f t="shared" si="22"/>
        <v>29.124101078943415</v>
      </c>
    </row>
    <row r="454" spans="1:11" ht="12.75">
      <c r="A454">
        <v>0.433</v>
      </c>
      <c r="B454">
        <f>A454*'Freq res'!$C$11/2</f>
        <v>0.433</v>
      </c>
      <c r="C454">
        <f>A454*'Freq res'!$E$11/2</f>
        <v>0.17047244094488187</v>
      </c>
      <c r="D454">
        <f>$G$18+$G$7/$J$18*($A$18^2*'Phi(z,A)'!H443+1)</f>
        <v>3.7797227347141003</v>
      </c>
      <c r="E454">
        <f t="shared" si="20"/>
        <v>43.80389475228137</v>
      </c>
      <c r="G454">
        <f t="shared" si="21"/>
        <v>-0.433</v>
      </c>
      <c r="H454">
        <f>G454*'Freq res'!$C$11/2</f>
        <v>-0.433</v>
      </c>
      <c r="I454">
        <f>G454*'Freq res'!$E$11/2</f>
        <v>-0.17047244094488187</v>
      </c>
      <c r="J454">
        <f>$G$18+$G$7/$J$18*(-($A$18^2*'Phi(z,A)'!H443)+1)</f>
        <v>3.3711760955822463</v>
      </c>
      <c r="K454">
        <f t="shared" si="22"/>
        <v>29.112746303615555</v>
      </c>
    </row>
    <row r="455" spans="1:11" ht="12.75">
      <c r="A455">
        <v>0.434</v>
      </c>
      <c r="B455">
        <f>A455*'Freq res'!$C$11/2</f>
        <v>0.434</v>
      </c>
      <c r="C455">
        <f>A455*'Freq res'!$E$11/2</f>
        <v>0.17086614173228346</v>
      </c>
      <c r="D455">
        <f>$G$18+$G$7/$J$18*($A$18^2*'Phi(z,A)'!H444+1)</f>
        <v>3.780112174356166</v>
      </c>
      <c r="E455">
        <f t="shared" si="20"/>
        <v>43.820957047526214</v>
      </c>
      <c r="G455">
        <f t="shared" si="21"/>
        <v>-0.434</v>
      </c>
      <c r="H455">
        <f>G455*'Freq res'!$C$11/2</f>
        <v>-0.434</v>
      </c>
      <c r="I455">
        <f>G455*'Freq res'!$E$11/2</f>
        <v>-0.17086614173228346</v>
      </c>
      <c r="J455">
        <f>$G$18+$G$7/$J$18*(-($A$18^2*'Phi(z,A)'!H444)+1)</f>
        <v>3.3707866559401807</v>
      </c>
      <c r="K455">
        <f t="shared" si="22"/>
        <v>29.10141085349561</v>
      </c>
    </row>
    <row r="456" spans="1:11" ht="12.75">
      <c r="A456">
        <v>0.435</v>
      </c>
      <c r="B456">
        <f>A456*'Freq res'!$C$11/2</f>
        <v>0.435</v>
      </c>
      <c r="C456">
        <f>A456*'Freq res'!$E$11/2</f>
        <v>0.171259842519685</v>
      </c>
      <c r="D456">
        <f>$G$18+$G$7/$J$18*($A$18^2*'Phi(z,A)'!H445+1)</f>
        <v>3.780501101402803</v>
      </c>
      <c r="E456">
        <f t="shared" si="20"/>
        <v>43.83800351763329</v>
      </c>
      <c r="G456">
        <f t="shared" si="21"/>
        <v>-0.435</v>
      </c>
      <c r="H456">
        <f>G456*'Freq res'!$C$11/2</f>
        <v>-0.435</v>
      </c>
      <c r="I456">
        <f>G456*'Freq res'!$E$11/2</f>
        <v>-0.171259842519685</v>
      </c>
      <c r="J456">
        <f>$G$18+$G$7/$J$18*(-($A$18^2*'Phi(z,A)'!H445)+1)</f>
        <v>3.3703977288935434</v>
      </c>
      <c r="K456">
        <f t="shared" si="22"/>
        <v>29.090094728435577</v>
      </c>
    </row>
    <row r="457" spans="1:11" ht="12.75">
      <c r="A457">
        <v>0.436</v>
      </c>
      <c r="B457">
        <f>A457*'Freq res'!$C$11/2</f>
        <v>0.436</v>
      </c>
      <c r="C457">
        <f>A457*'Freq res'!$E$11/2</f>
        <v>0.1716535433070866</v>
      </c>
      <c r="D457">
        <f>$G$18+$G$7/$J$18*($A$18^2*'Phi(z,A)'!H446+1)</f>
        <v>3.7808895152047484</v>
      </c>
      <c r="E457">
        <f t="shared" si="20"/>
        <v>43.85503411049381</v>
      </c>
      <c r="G457">
        <f t="shared" si="21"/>
        <v>-0.436</v>
      </c>
      <c r="H457">
        <f>G457*'Freq res'!$C$11/2</f>
        <v>-0.436</v>
      </c>
      <c r="I457">
        <f>G457*'Freq res'!$E$11/2</f>
        <v>-0.1716535433070866</v>
      </c>
      <c r="J457">
        <f>$G$18+$G$7/$J$18*(-($A$18^2*'Phi(z,A)'!H446)+1)</f>
        <v>3.370009315091598</v>
      </c>
      <c r="K457">
        <f t="shared" si="22"/>
        <v>29.078797928201748</v>
      </c>
    </row>
    <row r="458" spans="1:11" ht="12.75">
      <c r="A458">
        <v>0.437</v>
      </c>
      <c r="B458">
        <f>A458*'Freq res'!$C$11/2</f>
        <v>0.437</v>
      </c>
      <c r="C458">
        <f>A458*'Freq res'!$E$11/2</f>
        <v>0.17204724409448818</v>
      </c>
      <c r="D458">
        <f>$G$18+$G$7/$J$18*($A$18^2*'Phi(z,A)'!H447+1)</f>
        <v>3.7812774151159467</v>
      </c>
      <c r="E458">
        <f t="shared" si="20"/>
        <v>43.87204877411078</v>
      </c>
      <c r="G458">
        <f t="shared" si="21"/>
        <v>-0.437</v>
      </c>
      <c r="H458">
        <f>G458*'Freq res'!$C$11/2</f>
        <v>-0.437</v>
      </c>
      <c r="I458">
        <f>G458*'Freq res'!$E$11/2</f>
        <v>-0.17204724409448818</v>
      </c>
      <c r="J458">
        <f>$G$18+$G$7/$J$18*(-($A$18^2*'Phi(z,A)'!H447)+1)</f>
        <v>3.3696214151804</v>
      </c>
      <c r="K458">
        <f t="shared" si="22"/>
        <v>29.067520452474966</v>
      </c>
    </row>
    <row r="459" spans="1:11" ht="12.75">
      <c r="A459">
        <v>0.438</v>
      </c>
      <c r="B459">
        <f>A459*'Freq res'!$C$11/2</f>
        <v>0.438</v>
      </c>
      <c r="C459">
        <f>A459*'Freq res'!$E$11/2</f>
        <v>0.17244094488188974</v>
      </c>
      <c r="D459">
        <f>$G$18+$G$7/$J$18*($A$18^2*'Phi(z,A)'!H448+1)</f>
        <v>3.7816648004935574</v>
      </c>
      <c r="E459">
        <f t="shared" si="20"/>
        <v>43.889047456599634</v>
      </c>
      <c r="G459">
        <f t="shared" si="21"/>
        <v>-0.438</v>
      </c>
      <c r="H459">
        <f>G459*'Freq res'!$C$11/2</f>
        <v>-0.438</v>
      </c>
      <c r="I459">
        <f>G459*'Freq res'!$E$11/2</f>
        <v>-0.17244094488188974</v>
      </c>
      <c r="J459">
        <f>$G$18+$G$7/$J$18*(-($A$18^2*'Phi(z,A)'!H448)+1)</f>
        <v>3.369234029802789</v>
      </c>
      <c r="K459">
        <f t="shared" si="22"/>
        <v>29.05626230085073</v>
      </c>
    </row>
    <row r="460" spans="1:11" ht="12.75">
      <c r="A460">
        <v>0.439</v>
      </c>
      <c r="B460">
        <f>A460*'Freq res'!$C$11/2</f>
        <v>0.439</v>
      </c>
      <c r="C460">
        <f>A460*'Freq res'!$E$11/2</f>
        <v>0.17283464566929133</v>
      </c>
      <c r="D460">
        <f>$G$18+$G$7/$J$18*($A$18^2*'Phi(z,A)'!H449+1)</f>
        <v>3.782051670697955</v>
      </c>
      <c r="E460">
        <f t="shared" si="20"/>
        <v>43.90603010618873</v>
      </c>
      <c r="G460">
        <f t="shared" si="21"/>
        <v>-0.439</v>
      </c>
      <c r="H460">
        <f>G460*'Freq res'!$C$11/2</f>
        <v>-0.439</v>
      </c>
      <c r="I460">
        <f>G460*'Freq res'!$E$11/2</f>
        <v>-0.17283464566929133</v>
      </c>
      <c r="J460">
        <f>$G$18+$G$7/$J$18*(-($A$18^2*'Phi(z,A)'!H449)+1)</f>
        <v>3.368847159598391</v>
      </c>
      <c r="K460">
        <f t="shared" si="22"/>
        <v>29.04502347283937</v>
      </c>
    </row>
    <row r="461" spans="1:11" ht="12.75">
      <c r="A461">
        <v>0.44</v>
      </c>
      <c r="B461">
        <f>A461*'Freq res'!$C$11/2</f>
        <v>0.44</v>
      </c>
      <c r="C461">
        <f>A461*'Freq res'!$E$11/2</f>
        <v>0.1732283464566929</v>
      </c>
      <c r="D461">
        <f>$G$18+$G$7/$J$18*($A$18^2*'Phi(z,A)'!H450+1)</f>
        <v>3.7824380250927323</v>
      </c>
      <c r="E461">
        <f t="shared" si="20"/>
        <v>43.92299667121991</v>
      </c>
      <c r="G461">
        <f t="shared" si="21"/>
        <v>-0.44</v>
      </c>
      <c r="H461">
        <f>G461*'Freq res'!$C$11/2</f>
        <v>-0.44</v>
      </c>
      <c r="I461">
        <f>G461*'Freq res'!$E$11/2</f>
        <v>-0.1732283464566929</v>
      </c>
      <c r="J461">
        <f>$G$18+$G$7/$J$18*(-($A$18^2*'Phi(z,A)'!H450)+1)</f>
        <v>3.3684608052036142</v>
      </c>
      <c r="K461">
        <f t="shared" si="22"/>
        <v>29.033803967866334</v>
      </c>
    </row>
    <row r="462" spans="1:11" ht="12.75">
      <c r="A462">
        <v>0.441</v>
      </c>
      <c r="B462">
        <f>A462*'Freq res'!$C$11/2</f>
        <v>0.441</v>
      </c>
      <c r="C462">
        <f>A462*'Freq res'!$E$11/2</f>
        <v>0.17362204724409447</v>
      </c>
      <c r="D462">
        <f>$G$18+$G$7/$J$18*($A$18^2*'Phi(z,A)'!H451+1)</f>
        <v>3.782823863044702</v>
      </c>
      <c r="E462">
        <f t="shared" si="20"/>
        <v>43.93994710014901</v>
      </c>
      <c r="G462">
        <f t="shared" si="21"/>
        <v>-0.441</v>
      </c>
      <c r="H462">
        <f>G462*'Freq res'!$C$11/2</f>
        <v>-0.441</v>
      </c>
      <c r="I462">
        <f>G462*'Freq res'!$E$11/2</f>
        <v>-0.17362204724409447</v>
      </c>
      <c r="J462">
        <f>$G$18+$G$7/$J$18*(-($A$18^2*'Phi(z,A)'!H451)+1)</f>
        <v>3.368074967251645</v>
      </c>
      <c r="K462">
        <f t="shared" si="22"/>
        <v>29.0226037852722</v>
      </c>
    </row>
    <row r="463" spans="1:11" ht="12.75">
      <c r="A463">
        <v>0.442</v>
      </c>
      <c r="B463">
        <f>A463*'Freq res'!$C$11/2</f>
        <v>0.442</v>
      </c>
      <c r="C463">
        <f>A463*'Freq res'!$E$11/2</f>
        <v>0.17401574803149605</v>
      </c>
      <c r="D463">
        <f>$G$18+$G$7/$J$18*($A$18^2*'Phi(z,A)'!H452+1)</f>
        <v>3.7832091839238995</v>
      </c>
      <c r="E463">
        <f t="shared" si="20"/>
        <v>43.956881341546406</v>
      </c>
      <c r="G463">
        <f t="shared" si="21"/>
        <v>-0.442</v>
      </c>
      <c r="H463">
        <f>G463*'Freq res'!$C$11/2</f>
        <v>-0.442</v>
      </c>
      <c r="I463">
        <f>G463*'Freq res'!$E$11/2</f>
        <v>-0.17401574803149605</v>
      </c>
      <c r="J463">
        <f>$G$18+$G$7/$J$18*(-($A$18^2*'Phi(z,A)'!H452)+1)</f>
        <v>3.3676896463724475</v>
      </c>
      <c r="K463">
        <f t="shared" si="22"/>
        <v>29.01142292431298</v>
      </c>
    </row>
    <row r="464" spans="1:11" ht="12.75">
      <c r="A464">
        <v>0.443</v>
      </c>
      <c r="B464">
        <f>A464*'Freq res'!$C$11/2</f>
        <v>0.443</v>
      </c>
      <c r="C464">
        <f>A464*'Freq res'!$E$11/2</f>
        <v>0.17440944881889764</v>
      </c>
      <c r="D464">
        <f>$G$18+$G$7/$J$18*($A$18^2*'Phi(z,A)'!H453+1)</f>
        <v>3.783593987103586</v>
      </c>
      <c r="E464">
        <f t="shared" si="20"/>
        <v>43.97379934409757</v>
      </c>
      <c r="G464">
        <f t="shared" si="21"/>
        <v>-0.443</v>
      </c>
      <c r="H464">
        <f>G464*'Freq res'!$C$11/2</f>
        <v>-0.443</v>
      </c>
      <c r="I464">
        <f>G464*'Freq res'!$E$11/2</f>
        <v>-0.17440944881889764</v>
      </c>
      <c r="J464">
        <f>$G$18+$G$7/$J$18*(-($A$18^2*'Phi(z,A)'!H453)+1)</f>
        <v>3.3673048431927604</v>
      </c>
      <c r="K464">
        <f t="shared" si="22"/>
        <v>29.000261384160257</v>
      </c>
    </row>
    <row r="465" spans="1:11" ht="12.75">
      <c r="A465">
        <v>0.444</v>
      </c>
      <c r="B465">
        <f>A465*'Freq res'!$C$11/2</f>
        <v>0.444</v>
      </c>
      <c r="C465">
        <f>A465*'Freq res'!$E$11/2</f>
        <v>0.1748031496062992</v>
      </c>
      <c r="D465">
        <f>$G$18+$G$7/$J$18*($A$18^2*'Phi(z,A)'!H454+1)</f>
        <v>3.7839782719602506</v>
      </c>
      <c r="E465">
        <f t="shared" si="20"/>
        <v>43.9907010566036</v>
      </c>
      <c r="G465">
        <f t="shared" si="21"/>
        <v>-0.444</v>
      </c>
      <c r="H465">
        <f>G465*'Freq res'!$C$11/2</f>
        <v>-0.444</v>
      </c>
      <c r="I465">
        <f>G465*'Freq res'!$E$11/2</f>
        <v>-0.1748031496062992</v>
      </c>
      <c r="J465">
        <f>$G$18+$G$7/$J$18*(-($A$18^2*'Phi(z,A)'!H454)+1)</f>
        <v>3.366920558336096</v>
      </c>
      <c r="K465">
        <f t="shared" si="22"/>
        <v>28.98911916390139</v>
      </c>
    </row>
    <row r="466" spans="1:11" ht="12.75">
      <c r="A466">
        <v>0.445</v>
      </c>
      <c r="B466">
        <f>A466*'Freq res'!$C$11/2</f>
        <v>0.445</v>
      </c>
      <c r="C466">
        <f>A466*'Freq res'!$E$11/2</f>
        <v>0.17519685039370078</v>
      </c>
      <c r="D466">
        <f>$G$18+$G$7/$J$18*($A$18^2*'Phi(z,A)'!H455+1)</f>
        <v>3.784362037873612</v>
      </c>
      <c r="E466">
        <f t="shared" si="20"/>
        <v>44.00758642798174</v>
      </c>
      <c r="G466">
        <f t="shared" si="21"/>
        <v>-0.445</v>
      </c>
      <c r="H466">
        <f>G466*'Freq res'!$C$11/2</f>
        <v>-0.445</v>
      </c>
      <c r="I466">
        <f>G466*'Freq res'!$E$11/2</f>
        <v>-0.17519685039370078</v>
      </c>
      <c r="J466">
        <f>$G$18+$G$7/$J$18*(-($A$18^2*'Phi(z,A)'!H455)+1)</f>
        <v>3.3665367924227345</v>
      </c>
      <c r="K466">
        <f t="shared" si="22"/>
        <v>28.977996262539623</v>
      </c>
    </row>
    <row r="467" spans="1:11" ht="12.75">
      <c r="A467">
        <v>0.446</v>
      </c>
      <c r="B467">
        <f>A467*'Freq res'!$C$11/2</f>
        <v>0.446</v>
      </c>
      <c r="C467">
        <f>A467*'Freq res'!$E$11/2</f>
        <v>0.17559055118110234</v>
      </c>
      <c r="D467">
        <f>$G$18+$G$7/$J$18*($A$18^2*'Phi(z,A)'!H456+1)</f>
        <v>3.784745284226621</v>
      </c>
      <c r="E467">
        <f t="shared" si="20"/>
        <v>44.02445540726591</v>
      </c>
      <c r="G467">
        <f t="shared" si="21"/>
        <v>-0.446</v>
      </c>
      <c r="H467">
        <f>G467*'Freq res'!$C$11/2</f>
        <v>-0.446</v>
      </c>
      <c r="I467">
        <f>G467*'Freq res'!$E$11/2</f>
        <v>-0.17559055118110234</v>
      </c>
      <c r="J467">
        <f>$G$18+$G$7/$J$18*(-($A$18^2*'Phi(z,A)'!H456)+1)</f>
        <v>3.3661535460697256</v>
      </c>
      <c r="K467">
        <f t="shared" si="22"/>
        <v>28.966892678994355</v>
      </c>
    </row>
    <row r="468" spans="1:11" ht="12.75">
      <c r="A468">
        <v>0.447</v>
      </c>
      <c r="B468">
        <f>A468*'Freq res'!$C$11/2</f>
        <v>0.447</v>
      </c>
      <c r="C468">
        <f>A468*'Freq res'!$E$11/2</f>
        <v>0.17598425196850392</v>
      </c>
      <c r="D468">
        <f>$G$18+$G$7/$J$18*($A$18^2*'Phi(z,A)'!H457+1)</f>
        <v>3.785128010405463</v>
      </c>
      <c r="E468">
        <f t="shared" si="20"/>
        <v>44.041307943607244</v>
      </c>
      <c r="G468">
        <f t="shared" si="21"/>
        <v>-0.447</v>
      </c>
      <c r="H468">
        <f>G468*'Freq res'!$C$11/2</f>
        <v>-0.447</v>
      </c>
      <c r="I468">
        <f>G468*'Freq res'!$E$11/2</f>
        <v>-0.17598425196850392</v>
      </c>
      <c r="J468">
        <f>$G$18+$G$7/$J$18*(-($A$18^2*'Phi(z,A)'!H457)+1)</f>
        <v>3.3657708198908836</v>
      </c>
      <c r="K468">
        <f t="shared" si="22"/>
        <v>28.955808412101256</v>
      </c>
    </row>
    <row r="469" spans="1:11" ht="12.75">
      <c r="A469">
        <v>0.448</v>
      </c>
      <c r="B469">
        <f>A469*'Freq res'!$C$11/2</f>
        <v>0.448</v>
      </c>
      <c r="C469">
        <f>A469*'Freq res'!$E$11/2</f>
        <v>0.1763779527559055</v>
      </c>
      <c r="D469">
        <f>$G$18+$G$7/$J$18*($A$18^2*'Phi(z,A)'!H458+1)</f>
        <v>3.7855102157995604</v>
      </c>
      <c r="E469">
        <f aca="true" t="shared" si="23" ref="E469:E532">EXP(D469)</f>
        <v>44.0581439862746</v>
      </c>
      <c r="G469">
        <f aca="true" t="shared" si="24" ref="G469:G532">-A469</f>
        <v>-0.448</v>
      </c>
      <c r="H469">
        <f>G469*'Freq res'!$C$11/2</f>
        <v>-0.448</v>
      </c>
      <c r="I469">
        <f>G469*'Freq res'!$E$11/2</f>
        <v>-0.1763779527559055</v>
      </c>
      <c r="J469">
        <f>$G$18+$G$7/$J$18*(-($A$18^2*'Phi(z,A)'!H458)+1)</f>
        <v>3.365388614496786</v>
      </c>
      <c r="K469">
        <f aca="true" t="shared" si="25" ref="K469:K532">EXP(J469)</f>
        <v>28.944743460612468</v>
      </c>
    </row>
    <row r="470" spans="1:11" ht="12.75">
      <c r="A470">
        <v>0.449</v>
      </c>
      <c r="B470">
        <f>A470*'Freq res'!$C$11/2</f>
        <v>0.449</v>
      </c>
      <c r="C470">
        <f>A470*'Freq res'!$E$11/2</f>
        <v>0.17677165354330707</v>
      </c>
      <c r="D470">
        <f>$G$18+$G$7/$J$18*($A$18^2*'Phi(z,A)'!H459+1)</f>
        <v>3.7858918998015754</v>
      </c>
      <c r="E470">
        <f t="shared" si="23"/>
        <v>44.07496348465517</v>
      </c>
      <c r="G470">
        <f t="shared" si="24"/>
        <v>-0.449</v>
      </c>
      <c r="H470">
        <f>G470*'Freq res'!$C$11/2</f>
        <v>-0.449</v>
      </c>
      <c r="I470">
        <f>G470*'Freq res'!$E$11/2</f>
        <v>-0.17677165354330707</v>
      </c>
      <c r="J470">
        <f>$G$18+$G$7/$J$18*(-($A$18^2*'Phi(z,A)'!H459)+1)</f>
        <v>3.365006930494771</v>
      </c>
      <c r="K470">
        <f t="shared" si="25"/>
        <v>28.93369782319677</v>
      </c>
    </row>
    <row r="471" spans="1:11" ht="12.75">
      <c r="A471">
        <v>0.45</v>
      </c>
      <c r="B471">
        <f>A471*'Freq res'!$C$11/2</f>
        <v>0.45</v>
      </c>
      <c r="C471">
        <f>A471*'Freq res'!$E$11/2</f>
        <v>0.17716535433070865</v>
      </c>
      <c r="D471">
        <f>$G$18+$G$7/$J$18*($A$18^2*'Phi(z,A)'!H460+1)</f>
        <v>3.78627306180741</v>
      </c>
      <c r="E471">
        <f t="shared" si="23"/>
        <v>44.091766388254854</v>
      </c>
      <c r="G471">
        <f t="shared" si="24"/>
        <v>-0.45</v>
      </c>
      <c r="H471">
        <f>G471*'Freq res'!$C$11/2</f>
        <v>-0.45</v>
      </c>
      <c r="I471">
        <f>G471*'Freq res'!$E$11/2</f>
        <v>-0.17716535433070865</v>
      </c>
      <c r="J471">
        <f>$G$18+$G$7/$J$18*(-($A$18^2*'Phi(z,A)'!H460)+1)</f>
        <v>3.3646257684889367</v>
      </c>
      <c r="K471">
        <f t="shared" si="25"/>
        <v>28.922671498439797</v>
      </c>
    </row>
    <row r="472" spans="1:11" ht="12.75">
      <c r="A472">
        <v>0.451</v>
      </c>
      <c r="B472">
        <f>A472*'Freq res'!$C$11/2</f>
        <v>0.451</v>
      </c>
      <c r="C472">
        <f>A472*'Freq res'!$E$11/2</f>
        <v>0.17755905511811024</v>
      </c>
      <c r="D472">
        <f>$G$18+$G$7/$J$18*($A$18^2*'Phi(z,A)'!H461+1)</f>
        <v>3.7866537012162103</v>
      </c>
      <c r="E472">
        <f t="shared" si="23"/>
        <v>44.10855264669891</v>
      </c>
      <c r="G472">
        <f t="shared" si="24"/>
        <v>-0.451</v>
      </c>
      <c r="H472">
        <f>G472*'Freq res'!$C$11/2</f>
        <v>-0.451</v>
      </c>
      <c r="I472">
        <f>G472*'Freq res'!$E$11/2</f>
        <v>-0.17755905511811024</v>
      </c>
      <c r="J472">
        <f>$G$18+$G$7/$J$18*(-($A$18^2*'Phi(z,A)'!H461)+1)</f>
        <v>3.3642451290801363</v>
      </c>
      <c r="K472">
        <f t="shared" si="25"/>
        <v>28.911664484844174</v>
      </c>
    </row>
    <row r="473" spans="1:11" ht="12.75">
      <c r="A473">
        <v>0.452</v>
      </c>
      <c r="B473">
        <f>A473*'Freq res'!$C$11/2</f>
        <v>0.452</v>
      </c>
      <c r="C473">
        <f>A473*'Freq res'!$E$11/2</f>
        <v>0.1779527559055118</v>
      </c>
      <c r="D473">
        <f>$G$18+$G$7/$J$18*($A$18^2*'Phi(z,A)'!H462+1)</f>
        <v>3.7870338174303684</v>
      </c>
      <c r="E473">
        <f t="shared" si="23"/>
        <v>44.12532220973246</v>
      </c>
      <c r="G473">
        <f t="shared" si="24"/>
        <v>-0.452</v>
      </c>
      <c r="H473">
        <f>G473*'Freq res'!$C$11/2</f>
        <v>-0.452</v>
      </c>
      <c r="I473">
        <f>G473*'Freq res'!$E$11/2</f>
        <v>-0.1779527559055118</v>
      </c>
      <c r="J473">
        <f>$G$18+$G$7/$J$18*(-($A$18^2*'Phi(z,A)'!H462)+1)</f>
        <v>3.363865012865978</v>
      </c>
      <c r="K473">
        <f t="shared" si="25"/>
        <v>28.90067678082971</v>
      </c>
    </row>
    <row r="474" spans="1:11" ht="12.75">
      <c r="A474">
        <v>0.453</v>
      </c>
      <c r="B474">
        <f>A474*'Freq res'!$C$11/2</f>
        <v>0.453</v>
      </c>
      <c r="C474">
        <f>A474*'Freq res'!$E$11/2</f>
        <v>0.17834645669291338</v>
      </c>
      <c r="D474">
        <f>$G$18+$G$7/$J$18*($A$18^2*'Phi(z,A)'!H463+1)</f>
        <v>3.7874134098555237</v>
      </c>
      <c r="E474">
        <f t="shared" si="23"/>
        <v>44.14207502722096</v>
      </c>
      <c r="G474">
        <f t="shared" si="24"/>
        <v>-0.453</v>
      </c>
      <c r="H474">
        <f>G474*'Freq res'!$C$11/2</f>
        <v>-0.453</v>
      </c>
      <c r="I474">
        <f>G474*'Freq res'!$E$11/2</f>
        <v>-0.17834645669291338</v>
      </c>
      <c r="J474">
        <f>$G$18+$G$7/$J$18*(-($A$18^2*'Phi(z,A)'!H463)+1)</f>
        <v>3.363485420440823</v>
      </c>
      <c r="K474">
        <f t="shared" si="25"/>
        <v>28.889708384733588</v>
      </c>
    </row>
    <row r="475" spans="1:11" ht="12.75">
      <c r="A475">
        <v>0.454</v>
      </c>
      <c r="B475">
        <f>A475*'Freq res'!$C$11/2</f>
        <v>0.454</v>
      </c>
      <c r="C475">
        <f>A475*'Freq res'!$E$11/2</f>
        <v>0.17874015748031497</v>
      </c>
      <c r="D475">
        <f>$G$18+$G$7/$J$18*($A$18^2*'Phi(z,A)'!H464+1)</f>
        <v>3.7877924779005654</v>
      </c>
      <c r="E475">
        <f t="shared" si="23"/>
        <v>44.15881104915077</v>
      </c>
      <c r="G475">
        <f t="shared" si="24"/>
        <v>-0.454</v>
      </c>
      <c r="H475">
        <f>G475*'Freq res'!$C$11/2</f>
        <v>-0.454</v>
      </c>
      <c r="I475">
        <f>G475*'Freq res'!$E$11/2</f>
        <v>-0.17874015748031497</v>
      </c>
      <c r="J475">
        <f>$G$18+$G$7/$J$18*(-($A$18^2*'Phi(z,A)'!H464)+1)</f>
        <v>3.363106352395781</v>
      </c>
      <c r="K475">
        <f t="shared" si="25"/>
        <v>28.878759294810525</v>
      </c>
    </row>
    <row r="476" spans="1:11" ht="12.75">
      <c r="A476">
        <v>0.455</v>
      </c>
      <c r="B476">
        <f>A476*'Freq res'!$C$11/2</f>
        <v>0.455</v>
      </c>
      <c r="C476">
        <f>A476*'Freq res'!$E$11/2</f>
        <v>0.17913385826771652</v>
      </c>
      <c r="D476">
        <f>$G$18+$G$7/$J$18*($A$18^2*'Phi(z,A)'!H465+1)</f>
        <v>3.788171020977634</v>
      </c>
      <c r="E476">
        <f t="shared" si="23"/>
        <v>44.175530225629615</v>
      </c>
      <c r="G476">
        <f t="shared" si="24"/>
        <v>-0.455</v>
      </c>
      <c r="H476">
        <f>G476*'Freq res'!$C$11/2</f>
        <v>-0.455</v>
      </c>
      <c r="I476">
        <f>G476*'Freq res'!$E$11/2</f>
        <v>-0.17913385826771652</v>
      </c>
      <c r="J476">
        <f>$G$18+$G$7/$J$18*(-($A$18^2*'Phi(z,A)'!H465)+1)</f>
        <v>3.362727809318713</v>
      </c>
      <c r="K476">
        <f t="shared" si="25"/>
        <v>28.867829509233</v>
      </c>
    </row>
    <row r="477" spans="1:11" ht="12.75">
      <c r="A477">
        <v>0.456</v>
      </c>
      <c r="B477">
        <f>A477*'Freq res'!$C$11/2</f>
        <v>0.456</v>
      </c>
      <c r="C477">
        <f>A477*'Freq res'!$E$11/2</f>
        <v>0.1795275590551181</v>
      </c>
      <c r="D477">
        <f>$G$18+$G$7/$J$18*($A$18^2*'Phi(z,A)'!H466+1)</f>
        <v>3.7885490385021243</v>
      </c>
      <c r="E477">
        <f t="shared" si="23"/>
        <v>44.192232506887166</v>
      </c>
      <c r="G477">
        <f t="shared" si="24"/>
        <v>-0.456</v>
      </c>
      <c r="H477">
        <f>G477*'Freq res'!$C$11/2</f>
        <v>-0.456</v>
      </c>
      <c r="I477">
        <f>G477*'Freq res'!$E$11/2</f>
        <v>-0.1795275590551181</v>
      </c>
      <c r="J477">
        <f>$G$18+$G$7/$J$18*(-($A$18^2*'Phi(z,A)'!H466)+1)</f>
        <v>3.362349791794222</v>
      </c>
      <c r="K477">
        <f t="shared" si="25"/>
        <v>28.85691902609134</v>
      </c>
    </row>
    <row r="478" spans="1:11" ht="12.75">
      <c r="A478">
        <v>0.457</v>
      </c>
      <c r="B478">
        <f>A478*'Freq res'!$C$11/2</f>
        <v>0.457</v>
      </c>
      <c r="C478">
        <f>A478*'Freq res'!$E$11/2</f>
        <v>0.17992125984251967</v>
      </c>
      <c r="D478">
        <f>$G$18+$G$7/$J$18*($A$18^2*'Phi(z,A)'!H467+1)</f>
        <v>3.788926529892687</v>
      </c>
      <c r="E478">
        <f t="shared" si="23"/>
        <v>44.20891784327554</v>
      </c>
      <c r="G478">
        <f t="shared" si="24"/>
        <v>-0.457</v>
      </c>
      <c r="H478">
        <f>G478*'Freq res'!$C$11/2</f>
        <v>-0.457</v>
      </c>
      <c r="I478">
        <f>G478*'Freq res'!$E$11/2</f>
        <v>-0.17992125984251967</v>
      </c>
      <c r="J478">
        <f>$G$18+$G$7/$J$18*(-($A$18^2*'Phi(z,A)'!H467)+1)</f>
        <v>3.3619723004036595</v>
      </c>
      <c r="K478">
        <f t="shared" si="25"/>
        <v>28.846027843394005</v>
      </c>
    </row>
    <row r="479" spans="1:11" ht="12.75">
      <c r="A479">
        <v>0.458</v>
      </c>
      <c r="B479">
        <f>A479*'Freq res'!$C$11/2</f>
        <v>0.458</v>
      </c>
      <c r="C479">
        <f>A479*'Freq res'!$E$11/2</f>
        <v>0.18031496062992125</v>
      </c>
      <c r="D479">
        <f>$G$18+$G$7/$J$18*($A$18^2*'Phi(z,A)'!H468+1)</f>
        <v>3.789303494571231</v>
      </c>
      <c r="E479">
        <f t="shared" si="23"/>
        <v>44.22558618526981</v>
      </c>
      <c r="G479">
        <f t="shared" si="24"/>
        <v>-0.458</v>
      </c>
      <c r="H479">
        <f>G479*'Freq res'!$C$11/2</f>
        <v>-0.458</v>
      </c>
      <c r="I479">
        <f>G479*'Freq res'!$E$11/2</f>
        <v>-0.18031496062992125</v>
      </c>
      <c r="J479">
        <f>$G$18+$G$7/$J$18*(-($A$18^2*'Phi(z,A)'!H468)+1)</f>
        <v>3.3615953357251156</v>
      </c>
      <c r="K479">
        <f t="shared" si="25"/>
        <v>28.835155959067688</v>
      </c>
    </row>
    <row r="480" spans="1:11" ht="12.75">
      <c r="A480">
        <v>0.459</v>
      </c>
      <c r="B480">
        <f>A480*'Freq res'!$C$11/2</f>
        <v>0.459</v>
      </c>
      <c r="C480">
        <f>A480*'Freq res'!$E$11/2</f>
        <v>0.18070866141732284</v>
      </c>
      <c r="D480">
        <f>$G$18+$G$7/$J$18*($A$18^2*'Phi(z,A)'!H469+1)</f>
        <v>3.7896799319629237</v>
      </c>
      <c r="E480">
        <f t="shared" si="23"/>
        <v>44.24223748346848</v>
      </c>
      <c r="G480">
        <f t="shared" si="24"/>
        <v>-0.459</v>
      </c>
      <c r="H480">
        <f>G480*'Freq res'!$C$11/2</f>
        <v>-0.459</v>
      </c>
      <c r="I480">
        <f>G480*'Freq res'!$E$11/2</f>
        <v>-0.18070866141732284</v>
      </c>
      <c r="J480">
        <f>$G$18+$G$7/$J$18*(-($A$18^2*'Phi(z,A)'!H469)+1)</f>
        <v>3.361218898333423</v>
      </c>
      <c r="K480">
        <f t="shared" si="25"/>
        <v>28.824303370957537</v>
      </c>
    </row>
    <row r="481" spans="1:11" ht="12.75">
      <c r="A481">
        <v>0.46</v>
      </c>
      <c r="B481">
        <f>A481*'Freq res'!$C$11/2</f>
        <v>0.46</v>
      </c>
      <c r="C481">
        <f>A481*'Freq res'!$E$11/2</f>
        <v>0.1811023622047244</v>
      </c>
      <c r="D481">
        <f>$G$18+$G$7/$J$18*($A$18^2*'Phi(z,A)'!H470+1)</f>
        <v>3.7900558414961956</v>
      </c>
      <c r="E481">
        <f t="shared" si="23"/>
        <v>44.258871688594056</v>
      </c>
      <c r="G481">
        <f t="shared" si="24"/>
        <v>-0.46</v>
      </c>
      <c r="H481">
        <f>G481*'Freq res'!$C$11/2</f>
        <v>-0.46</v>
      </c>
      <c r="I481">
        <f>G481*'Freq res'!$E$11/2</f>
        <v>-0.1811023622047244</v>
      </c>
      <c r="J481">
        <f>$G$18+$G$7/$J$18*(-($A$18^2*'Phi(z,A)'!H470)+1)</f>
        <v>3.360842988800151</v>
      </c>
      <c r="K481">
        <f t="shared" si="25"/>
        <v>28.813470076827315</v>
      </c>
    </row>
    <row r="482" spans="1:11" ht="12.75">
      <c r="A482">
        <v>0.461</v>
      </c>
      <c r="B482">
        <f>A482*'Freq res'!$C$11/2</f>
        <v>0.461</v>
      </c>
      <c r="C482">
        <f>A482*'Freq res'!$E$11/2</f>
        <v>0.18149606299212598</v>
      </c>
      <c r="D482">
        <f>$G$18+$G$7/$J$18*($A$18^2*'Phi(z,A)'!H471+1)</f>
        <v>3.7904312226027392</v>
      </c>
      <c r="E482">
        <f t="shared" si="23"/>
        <v>44.2754887514935</v>
      </c>
      <c r="G482">
        <f t="shared" si="24"/>
        <v>-0.461</v>
      </c>
      <c r="H482">
        <f>G482*'Freq res'!$C$11/2</f>
        <v>-0.461</v>
      </c>
      <c r="I482">
        <f>G482*'Freq res'!$E$11/2</f>
        <v>-0.18149606299212598</v>
      </c>
      <c r="J482">
        <f>$G$18+$G$7/$J$18*(-($A$18^2*'Phi(z,A)'!H471)+1)</f>
        <v>3.3604676076936073</v>
      </c>
      <c r="K482">
        <f t="shared" si="25"/>
        <v>28.802656074359604</v>
      </c>
    </row>
    <row r="483" spans="1:11" ht="12.75">
      <c r="A483">
        <v>0.462</v>
      </c>
      <c r="B483">
        <f>A483*'Freq res'!$C$11/2</f>
        <v>0.462</v>
      </c>
      <c r="C483">
        <f>A483*'Freq res'!$E$11/2</f>
        <v>0.18188976377952756</v>
      </c>
      <c r="D483">
        <f>$G$18+$G$7/$J$18*($A$18^2*'Phi(z,A)'!H472+1)</f>
        <v>3.790806074717514</v>
      </c>
      <c r="E483">
        <f t="shared" si="23"/>
        <v>44.292088623138795</v>
      </c>
      <c r="G483">
        <f t="shared" si="24"/>
        <v>-0.462</v>
      </c>
      <c r="H483">
        <f>G483*'Freq res'!$C$11/2</f>
        <v>-0.462</v>
      </c>
      <c r="I483">
        <f>G483*'Freq res'!$E$11/2</f>
        <v>-0.18188976377952756</v>
      </c>
      <c r="J483">
        <f>$G$18+$G$7/$J$18*(-($A$18^2*'Phi(z,A)'!H472)+1)</f>
        <v>3.3600927555788327</v>
      </c>
      <c r="K483">
        <f t="shared" si="25"/>
        <v>28.79186136115594</v>
      </c>
    </row>
    <row r="484" spans="1:11" ht="12.75">
      <c r="A484">
        <v>0.463</v>
      </c>
      <c r="B484">
        <f>A484*'Freq res'!$C$11/2</f>
        <v>0.463</v>
      </c>
      <c r="C484">
        <f>A484*'Freq res'!$E$11/2</f>
        <v>0.18228346456692912</v>
      </c>
      <c r="D484">
        <f>$G$18+$G$7/$J$18*($A$18^2*'Phi(z,A)'!H473+1)</f>
        <v>3.791180397278745</v>
      </c>
      <c r="E484">
        <f t="shared" si="23"/>
        <v>44.30867125462739</v>
      </c>
      <c r="G484">
        <f t="shared" si="24"/>
        <v>-0.463</v>
      </c>
      <c r="H484">
        <f>G484*'Freq res'!$C$11/2</f>
        <v>-0.463</v>
      </c>
      <c r="I484">
        <f>G484*'Freq res'!$E$11/2</f>
        <v>-0.18228346456692912</v>
      </c>
      <c r="J484">
        <f>$G$18+$G$7/$J$18*(-($A$18^2*'Phi(z,A)'!H473)+1)</f>
        <v>3.3597184330176013</v>
      </c>
      <c r="K484">
        <f t="shared" si="25"/>
        <v>28.78108593473704</v>
      </c>
    </row>
    <row r="485" spans="1:11" ht="12.75">
      <c r="A485">
        <v>0.464</v>
      </c>
      <c r="B485">
        <f>A485*'Freq res'!$C$11/2</f>
        <v>0.464</v>
      </c>
      <c r="C485">
        <f>A485*'Freq res'!$E$11/2</f>
        <v>0.1826771653543307</v>
      </c>
      <c r="D485">
        <f>$G$18+$G$7/$J$18*($A$18^2*'Phi(z,A)'!H474+1)</f>
        <v>3.7915541897279272</v>
      </c>
      <c r="E485">
        <f t="shared" si="23"/>
        <v>44.32523659718279</v>
      </c>
      <c r="G485">
        <f t="shared" si="24"/>
        <v>-0.464</v>
      </c>
      <c r="H485">
        <f>G485*'Freq res'!$C$11/2</f>
        <v>-0.464</v>
      </c>
      <c r="I485">
        <f>G485*'Freq res'!$E$11/2</f>
        <v>-0.1826771653543307</v>
      </c>
      <c r="J485">
        <f>$G$18+$G$7/$J$18*(-($A$18^2*'Phi(z,A)'!H474)+1)</f>
        <v>3.359344640568419</v>
      </c>
      <c r="K485">
        <f t="shared" si="25"/>
        <v>28.77032979254297</v>
      </c>
    </row>
    <row r="486" spans="1:11" ht="12.75">
      <c r="A486">
        <v>0.465</v>
      </c>
      <c r="B486">
        <f>A486*'Freq res'!$C$11/2</f>
        <v>0.465</v>
      </c>
      <c r="C486">
        <f>A486*'Freq res'!$E$11/2</f>
        <v>0.1830708661417323</v>
      </c>
      <c r="D486">
        <f>$G$18+$G$7/$J$18*($A$18^2*'Phi(z,A)'!H475+1)</f>
        <v>3.791927451509827</v>
      </c>
      <c r="E486">
        <f t="shared" si="23"/>
        <v>44.341784602154966</v>
      </c>
      <c r="G486">
        <f t="shared" si="24"/>
        <v>-0.465</v>
      </c>
      <c r="H486">
        <f>G486*'Freq res'!$C$11/2</f>
        <v>-0.465</v>
      </c>
      <c r="I486">
        <f>G486*'Freq res'!$E$11/2</f>
        <v>-0.1830708661417323</v>
      </c>
      <c r="J486">
        <f>$G$18+$G$7/$J$18*(-($A$18^2*'Phi(z,A)'!H475)+1)</f>
        <v>3.35897137878652</v>
      </c>
      <c r="K486">
        <f t="shared" si="25"/>
        <v>28.7595929319333</v>
      </c>
    </row>
    <row r="487" spans="1:11" ht="12.75">
      <c r="A487">
        <v>0.466</v>
      </c>
      <c r="B487">
        <f>A487*'Freq res'!$C$11/2</f>
        <v>0.466</v>
      </c>
      <c r="C487">
        <f>A487*'Freq res'!$E$11/2</f>
        <v>0.18346456692913385</v>
      </c>
      <c r="D487">
        <f>$G$18+$G$7/$J$18*($A$18^2*'Phi(z,A)'!H476+1)</f>
        <v>3.7923001820724815</v>
      </c>
      <c r="E487">
        <f t="shared" si="23"/>
        <v>44.35831522102089</v>
      </c>
      <c r="G487">
        <f t="shared" si="24"/>
        <v>-0.466</v>
      </c>
      <c r="H487">
        <f>G487*'Freq res'!$C$11/2</f>
        <v>-0.466</v>
      </c>
      <c r="I487">
        <f>G487*'Freq res'!$E$11/2</f>
        <v>-0.18346456692913385</v>
      </c>
      <c r="J487">
        <f>$G$18+$G$7/$J$18*(-($A$18^2*'Phi(z,A)'!H476)+1)</f>
        <v>3.358598648223865</v>
      </c>
      <c r="K487">
        <f t="shared" si="25"/>
        <v>28.748875350187276</v>
      </c>
    </row>
    <row r="488" spans="1:11" ht="12.75">
      <c r="A488">
        <v>0.467</v>
      </c>
      <c r="B488">
        <f>A488*'Freq res'!$C$11/2</f>
        <v>0.467</v>
      </c>
      <c r="C488">
        <f>A488*'Freq res'!$E$11/2</f>
        <v>0.18385826771653543</v>
      </c>
      <c r="D488">
        <f>$G$18+$G$7/$J$18*($A$18^2*'Phi(z,A)'!H477+1)</f>
        <v>3.792672380871974</v>
      </c>
      <c r="E488">
        <f t="shared" si="23"/>
        <v>44.37482840559676</v>
      </c>
      <c r="G488">
        <f t="shared" si="24"/>
        <v>-0.467</v>
      </c>
      <c r="H488">
        <f>G488*'Freq res'!$C$11/2</f>
        <v>-0.467</v>
      </c>
      <c r="I488">
        <f>G488*'Freq res'!$E$11/2</f>
        <v>-0.18385826771653543</v>
      </c>
      <c r="J488">
        <f>$G$18+$G$7/$J$18*(-($A$18^2*'Phi(z,A)'!H477)+1)</f>
        <v>3.3582264494243725</v>
      </c>
      <c r="K488">
        <f t="shared" si="25"/>
        <v>28.738177044366974</v>
      </c>
    </row>
    <row r="489" spans="1:11" ht="12.75">
      <c r="A489">
        <v>0.468</v>
      </c>
      <c r="B489">
        <f>A489*'Freq res'!$C$11/2</f>
        <v>0.468</v>
      </c>
      <c r="C489">
        <f>A489*'Freq res'!$E$11/2</f>
        <v>0.184251968503937</v>
      </c>
      <c r="D489">
        <f>$G$18+$G$7/$J$18*($A$18^2*'Phi(z,A)'!H478+1)</f>
        <v>3.793044047358824</v>
      </c>
      <c r="E489">
        <f t="shared" si="23"/>
        <v>44.391324107434734</v>
      </c>
      <c r="G489">
        <f t="shared" si="24"/>
        <v>-0.468</v>
      </c>
      <c r="H489">
        <f>G489*'Freq res'!$C$11/2</f>
        <v>-0.468</v>
      </c>
      <c r="I489">
        <f>G489*'Freq res'!$E$11/2</f>
        <v>-0.184251968503937</v>
      </c>
      <c r="J489">
        <f>$G$18+$G$7/$J$18*(-($A$18^2*'Phi(z,A)'!H478)+1)</f>
        <v>3.3578547829375225</v>
      </c>
      <c r="K489">
        <f t="shared" si="25"/>
        <v>28.727498011708626</v>
      </c>
    </row>
    <row r="490" spans="1:11" ht="12.75">
      <c r="A490">
        <v>0.469</v>
      </c>
      <c r="B490">
        <f>A490*'Freq res'!$C$11/2</f>
        <v>0.469</v>
      </c>
      <c r="C490">
        <f>A490*'Freq res'!$E$11/2</f>
        <v>0.18464566929133855</v>
      </c>
      <c r="D490">
        <f>$G$18+$G$7/$J$18*($A$18^2*'Phi(z,A)'!H479+1)</f>
        <v>3.7934151809909227</v>
      </c>
      <c r="E490">
        <f t="shared" si="23"/>
        <v>44.407802278396964</v>
      </c>
      <c r="G490">
        <f t="shared" si="24"/>
        <v>-0.469</v>
      </c>
      <c r="H490">
        <f>G490*'Freq res'!$C$11/2</f>
        <v>-0.469</v>
      </c>
      <c r="I490">
        <f>G490*'Freq res'!$E$11/2</f>
        <v>-0.18464566929133855</v>
      </c>
      <c r="J490">
        <f>$G$18+$G$7/$J$18*(-($A$18^2*'Phi(z,A)'!H479)+1)</f>
        <v>3.357483649305424</v>
      </c>
      <c r="K490">
        <f t="shared" si="25"/>
        <v>28.71683824925097</v>
      </c>
    </row>
    <row r="491" spans="1:11" ht="12.75">
      <c r="A491">
        <v>0.47</v>
      </c>
      <c r="B491">
        <f>A491*'Freq res'!$C$11/2</f>
        <v>0.47</v>
      </c>
      <c r="C491">
        <f>A491*'Freq res'!$E$11/2</f>
        <v>0.18503937007874013</v>
      </c>
      <c r="D491">
        <f>$G$18+$G$7/$J$18*($A$18^2*'Phi(z,A)'!H480+1)</f>
        <v>3.7937857812294404</v>
      </c>
      <c r="E491">
        <f t="shared" si="23"/>
        <v>44.42426287047467</v>
      </c>
      <c r="G491">
        <f t="shared" si="24"/>
        <v>-0.47</v>
      </c>
      <c r="H491">
        <f>G491*'Freq res'!$C$11/2</f>
        <v>-0.47</v>
      </c>
      <c r="I491">
        <f>G491*'Freq res'!$E$11/2</f>
        <v>-0.18503937007874013</v>
      </c>
      <c r="J491">
        <f>$G$18+$G$7/$J$18*(-($A$18^2*'Phi(z,A)'!H480)+1)</f>
        <v>3.357113049066906</v>
      </c>
      <c r="K491">
        <f t="shared" si="25"/>
        <v>28.706197753953155</v>
      </c>
    </row>
    <row r="492" spans="1:11" ht="12.75">
      <c r="A492">
        <v>0.471</v>
      </c>
      <c r="B492">
        <f>A492*'Freq res'!$C$11/2</f>
        <v>0.471</v>
      </c>
      <c r="C492">
        <f>A492*'Freq res'!$E$11/2</f>
        <v>0.18543307086614172</v>
      </c>
      <c r="D492">
        <f>$G$18+$G$7/$J$18*($A$18^2*'Phi(z,A)'!H481+1)</f>
        <v>3.7941558475388284</v>
      </c>
      <c r="E492">
        <f t="shared" si="23"/>
        <v>44.44070583578851</v>
      </c>
      <c r="G492">
        <f t="shared" si="24"/>
        <v>-0.471</v>
      </c>
      <c r="H492">
        <f>G492*'Freq res'!$C$11/2</f>
        <v>-0.471</v>
      </c>
      <c r="I492">
        <f>G492*'Freq res'!$E$11/2</f>
        <v>-0.18543307086614172</v>
      </c>
      <c r="J492">
        <f>$G$18+$G$7/$J$18*(-($A$18^2*'Phi(z,A)'!H481)+1)</f>
        <v>3.356742982757518</v>
      </c>
      <c r="K492">
        <f t="shared" si="25"/>
        <v>28.695576522694928</v>
      </c>
    </row>
    <row r="493" spans="1:11" ht="12.75">
      <c r="A493">
        <v>0.472</v>
      </c>
      <c r="B493">
        <f>A493*'Freq res'!$C$11/2</f>
        <v>0.472</v>
      </c>
      <c r="C493">
        <f>A493*'Freq res'!$E$11/2</f>
        <v>0.18582677165354328</v>
      </c>
      <c r="D493">
        <f>$G$18+$G$7/$J$18*($A$18^2*'Phi(z,A)'!H482+1)</f>
        <v>3.7945253793868226</v>
      </c>
      <c r="E493">
        <f t="shared" si="23"/>
        <v>44.4571311265893</v>
      </c>
      <c r="G493">
        <f t="shared" si="24"/>
        <v>-0.472</v>
      </c>
      <c r="H493">
        <f>G493*'Freq res'!$C$11/2</f>
        <v>-0.472</v>
      </c>
      <c r="I493">
        <f>G493*'Freq res'!$E$11/2</f>
        <v>-0.18582677165354328</v>
      </c>
      <c r="J493">
        <f>$G$18+$G$7/$J$18*(-($A$18^2*'Phi(z,A)'!H482)+1)</f>
        <v>3.356373450909524</v>
      </c>
      <c r="K493">
        <f t="shared" si="25"/>
        <v>28.684974552276746</v>
      </c>
    </row>
    <row r="494" spans="1:11" ht="12.75">
      <c r="A494">
        <v>0.473</v>
      </c>
      <c r="B494">
        <f>A494*'Freq res'!$C$11/2</f>
        <v>0.473</v>
      </c>
      <c r="C494">
        <f>A494*'Freq res'!$E$11/2</f>
        <v>0.18622047244094486</v>
      </c>
      <c r="D494">
        <f>$G$18+$G$7/$J$18*($A$18^2*'Phi(z,A)'!H483+1)</f>
        <v>3.794894376244443</v>
      </c>
      <c r="E494">
        <f t="shared" si="23"/>
        <v>44.4735386952583</v>
      </c>
      <c r="G494">
        <f t="shared" si="24"/>
        <v>-0.473</v>
      </c>
      <c r="H494">
        <f>G494*'Freq res'!$C$11/2</f>
        <v>-0.473</v>
      </c>
      <c r="I494">
        <f>G494*'Freq res'!$E$11/2</f>
        <v>-0.18622047244094486</v>
      </c>
      <c r="J494">
        <f>$G$18+$G$7/$J$18*(-($A$18^2*'Phi(z,A)'!H483)+1)</f>
        <v>3.3560044540519036</v>
      </c>
      <c r="K494">
        <f t="shared" si="25"/>
        <v>28.674391839420007</v>
      </c>
    </row>
    <row r="495" spans="1:11" ht="12.75">
      <c r="A495">
        <v>0.474</v>
      </c>
      <c r="B495">
        <f>A495*'Freq res'!$C$11/2</f>
        <v>0.474</v>
      </c>
      <c r="C495">
        <f>A495*'Freq res'!$E$11/2</f>
        <v>0.18661417322834642</v>
      </c>
      <c r="D495">
        <f>$G$18+$G$7/$J$18*($A$18^2*'Phi(z,A)'!H484+1)</f>
        <v>3.795262837585996</v>
      </c>
      <c r="E495">
        <f t="shared" si="23"/>
        <v>44.489928494307804</v>
      </c>
      <c r="G495">
        <f t="shared" si="24"/>
        <v>-0.474</v>
      </c>
      <c r="H495">
        <f>G495*'Freq res'!$C$11/2</f>
        <v>-0.474</v>
      </c>
      <c r="I495">
        <f>G495*'Freq res'!$E$11/2</f>
        <v>-0.18661417322834642</v>
      </c>
      <c r="J495">
        <f>$G$18+$G$7/$J$18*(-($A$18^2*'Phi(z,A)'!H484)+1)</f>
        <v>3.3556359927103507</v>
      </c>
      <c r="K495">
        <f t="shared" si="25"/>
        <v>28.663828380767225</v>
      </c>
    </row>
    <row r="496" spans="1:11" ht="12.75">
      <c r="A496">
        <v>0.475</v>
      </c>
      <c r="B496">
        <f>A496*'Freq res'!$C$11/2</f>
        <v>0.475</v>
      </c>
      <c r="C496">
        <f>A496*'Freq res'!$E$11/2</f>
        <v>0.187007874015748</v>
      </c>
      <c r="D496">
        <f>$G$18+$G$7/$J$18*($A$18^2*'Phi(z,A)'!H485+1)</f>
        <v>3.7956307628890746</v>
      </c>
      <c r="E496">
        <f t="shared" si="23"/>
        <v>44.50630047638157</v>
      </c>
      <c r="G496">
        <f t="shared" si="24"/>
        <v>-0.475</v>
      </c>
      <c r="H496">
        <f>G496*'Freq res'!$C$11/2</f>
        <v>-0.475</v>
      </c>
      <c r="I496">
        <f>G496*'Freq res'!$E$11/2</f>
        <v>-0.187007874015748</v>
      </c>
      <c r="J496">
        <f>$G$18+$G$7/$J$18*(-($A$18^2*'Phi(z,A)'!H485)+1)</f>
        <v>3.3552680674072715</v>
      </c>
      <c r="K496">
        <f t="shared" si="25"/>
        <v>28.653284172882206</v>
      </c>
    </row>
    <row r="497" spans="1:11" ht="12.75">
      <c r="A497">
        <v>0.476</v>
      </c>
      <c r="B497">
        <f>A497*'Freq res'!$C$11/2</f>
        <v>0.476</v>
      </c>
      <c r="C497">
        <f>A497*'Freq res'!$E$11/2</f>
        <v>0.1874015748031496</v>
      </c>
      <c r="D497">
        <f>$G$18+$G$7/$J$18*($A$18^2*'Phi(z,A)'!H486+1)</f>
        <v>3.7959981516345636</v>
      </c>
      <c r="E497">
        <f t="shared" si="23"/>
        <v>44.522654594255414</v>
      </c>
      <c r="G497">
        <f t="shared" si="24"/>
        <v>-0.476</v>
      </c>
      <c r="H497">
        <f>G497*'Freq res'!$C$11/2</f>
        <v>-0.476</v>
      </c>
      <c r="I497">
        <f>G497*'Freq res'!$E$11/2</f>
        <v>-0.1874015748031496</v>
      </c>
      <c r="J497">
        <f>$G$18+$G$7/$J$18*(-($A$18^2*'Phi(z,A)'!H486)+1)</f>
        <v>3.354900678661783</v>
      </c>
      <c r="K497">
        <f t="shared" si="25"/>
        <v>28.64275921225023</v>
      </c>
    </row>
    <row r="498" spans="1:11" ht="12.75">
      <c r="A498">
        <v>0.477</v>
      </c>
      <c r="B498">
        <f>A498*'Freq res'!$C$11/2</f>
        <v>0.477</v>
      </c>
      <c r="C498">
        <f>A498*'Freq res'!$E$11/2</f>
        <v>0.18779527559055115</v>
      </c>
      <c r="D498">
        <f>$G$18+$G$7/$J$18*($A$18^2*'Phi(z,A)'!H487+1)</f>
        <v>3.7963650033066356</v>
      </c>
      <c r="E498">
        <f t="shared" si="23"/>
        <v>44.538990800837546</v>
      </c>
      <c r="G498">
        <f t="shared" si="24"/>
        <v>-0.477</v>
      </c>
      <c r="H498">
        <f>G498*'Freq res'!$C$11/2</f>
        <v>-0.477</v>
      </c>
      <c r="I498">
        <f>G498*'Freq res'!$E$11/2</f>
        <v>-0.18779527559055115</v>
      </c>
      <c r="J498">
        <f>$G$18+$G$7/$J$18*(-($A$18^2*'Phi(z,A)'!H487)+1)</f>
        <v>3.354533826989711</v>
      </c>
      <c r="K498">
        <f t="shared" si="25"/>
        <v>28.6322534952782</v>
      </c>
    </row>
    <row r="499" spans="1:11" ht="12.75">
      <c r="A499">
        <v>0.478</v>
      </c>
      <c r="B499">
        <f>A499*'Freq res'!$C$11/2</f>
        <v>0.478</v>
      </c>
      <c r="C499">
        <f>A499*'Freq res'!$E$11/2</f>
        <v>0.18818897637795273</v>
      </c>
      <c r="D499">
        <f>$G$18+$G$7/$J$18*($A$18^2*'Phi(z,A)'!H488+1)</f>
        <v>3.7967313173927573</v>
      </c>
      <c r="E499">
        <f t="shared" si="23"/>
        <v>44.555309049169175</v>
      </c>
      <c r="G499">
        <f t="shared" si="24"/>
        <v>-0.478</v>
      </c>
      <c r="H499">
        <f>G499*'Freq res'!$C$11/2</f>
        <v>-0.478</v>
      </c>
      <c r="I499">
        <f>G499*'Freq res'!$E$11/2</f>
        <v>-0.18818897637795273</v>
      </c>
      <c r="J499">
        <f>$G$18+$G$7/$J$18*(-($A$18^2*'Phi(z,A)'!H488)+1)</f>
        <v>3.3541675129035893</v>
      </c>
      <c r="K499">
        <f t="shared" si="25"/>
        <v>28.62176701829485</v>
      </c>
    </row>
    <row r="500" spans="1:11" ht="12.75">
      <c r="A500">
        <v>0.479</v>
      </c>
      <c r="B500">
        <f>A500*'Freq res'!$C$11/2</f>
        <v>0.479</v>
      </c>
      <c r="C500">
        <f>A500*'Freq res'!$E$11/2</f>
        <v>0.18858267716535432</v>
      </c>
      <c r="D500">
        <f>$G$18+$G$7/$J$18*($A$18^2*'Phi(z,A)'!H489+1)</f>
        <v>3.7970970933836874</v>
      </c>
      <c r="E500">
        <f t="shared" si="23"/>
        <v>44.57160929242491</v>
      </c>
      <c r="G500">
        <f t="shared" si="24"/>
        <v>-0.479</v>
      </c>
      <c r="H500">
        <f>G500*'Freq res'!$C$11/2</f>
        <v>-0.479</v>
      </c>
      <c r="I500">
        <f>G500*'Freq res'!$E$11/2</f>
        <v>-0.18858267716535432</v>
      </c>
      <c r="J500">
        <f>$G$18+$G$7/$J$18*(-($A$18^2*'Phi(z,A)'!H489)+1)</f>
        <v>3.353801736912659</v>
      </c>
      <c r="K500">
        <f t="shared" si="25"/>
        <v>28.611299777550943</v>
      </c>
    </row>
    <row r="501" spans="1:11" ht="12.75">
      <c r="A501">
        <v>0.48</v>
      </c>
      <c r="B501">
        <f>A501*'Freq res'!$C$11/2</f>
        <v>0.48</v>
      </c>
      <c r="C501">
        <f>A501*'Freq res'!$E$11/2</f>
        <v>0.18897637795275588</v>
      </c>
      <c r="D501">
        <f>$G$18+$G$7/$J$18*($A$18^2*'Phi(z,A)'!H490+1)</f>
        <v>3.7974623307734814</v>
      </c>
      <c r="E501">
        <f t="shared" si="23"/>
        <v>44.58789148391335</v>
      </c>
      <c r="G501">
        <f t="shared" si="24"/>
        <v>-0.48</v>
      </c>
      <c r="H501">
        <f>G501*'Freq res'!$C$11/2</f>
        <v>-0.48</v>
      </c>
      <c r="I501">
        <f>G501*'Freq res'!$E$11/2</f>
        <v>-0.18897637795275588</v>
      </c>
      <c r="J501">
        <f>$G$18+$G$7/$J$18*(-($A$18^2*'Phi(z,A)'!H490)+1)</f>
        <v>3.353436499522865</v>
      </c>
      <c r="K501">
        <f t="shared" si="25"/>
        <v>28.600851769219368</v>
      </c>
    </row>
    <row r="502" spans="1:11" ht="12.75">
      <c r="A502">
        <v>0.481</v>
      </c>
      <c r="B502">
        <f>A502*'Freq res'!$C$11/2</f>
        <v>0.481</v>
      </c>
      <c r="C502">
        <f>A502*'Freq res'!$E$11/2</f>
        <v>0.18937007874015746</v>
      </c>
      <c r="D502">
        <f>$G$18+$G$7/$J$18*($A$18^2*'Phi(z,A)'!H491+1)</f>
        <v>3.7978270290594884</v>
      </c>
      <c r="E502">
        <f t="shared" si="23"/>
        <v>44.604155577077385</v>
      </c>
      <c r="G502">
        <f t="shared" si="24"/>
        <v>-0.481</v>
      </c>
      <c r="H502">
        <f>G502*'Freq res'!$C$11/2</f>
        <v>-0.481</v>
      </c>
      <c r="I502">
        <f>G502*'Freq res'!$E$11/2</f>
        <v>-0.18937007874015746</v>
      </c>
      <c r="J502">
        <f>$G$18+$G$7/$J$18*(-($A$18^2*'Phi(z,A)'!H491)+1)</f>
        <v>3.353071801236858</v>
      </c>
      <c r="K502">
        <f t="shared" si="25"/>
        <v>28.590422989395446</v>
      </c>
    </row>
    <row r="503" spans="1:11" ht="12.75">
      <c r="A503">
        <v>0.482</v>
      </c>
      <c r="B503">
        <f>A503*'Freq res'!$C$11/2</f>
        <v>0.482</v>
      </c>
      <c r="C503">
        <f>A503*'Freq res'!$E$11/2</f>
        <v>0.18976377952755905</v>
      </c>
      <c r="D503">
        <f>$G$18+$G$7/$J$18*($A$18^2*'Phi(z,A)'!H492+1)</f>
        <v>3.798191187742357</v>
      </c>
      <c r="E503">
        <f t="shared" si="23"/>
        <v>44.62040152549485</v>
      </c>
      <c r="G503">
        <f t="shared" si="24"/>
        <v>-0.482</v>
      </c>
      <c r="H503">
        <f>G503*'Freq res'!$C$11/2</f>
        <v>-0.482</v>
      </c>
      <c r="I503">
        <f>G503*'Freq res'!$E$11/2</f>
        <v>-0.18976377952755905</v>
      </c>
      <c r="J503">
        <f>$G$18+$G$7/$J$18*(-($A$18^2*'Phi(z,A)'!H492)+1)</f>
        <v>3.3527076425539897</v>
      </c>
      <c r="K503">
        <f t="shared" si="25"/>
        <v>28.580013434096987</v>
      </c>
    </row>
    <row r="504" spans="1:11" ht="12.75">
      <c r="A504">
        <v>0.483</v>
      </c>
      <c r="B504">
        <f>A504*'Freq res'!$C$11/2</f>
        <v>0.483</v>
      </c>
      <c r="C504">
        <f>A504*'Freq res'!$E$11/2</f>
        <v>0.1901574803149606</v>
      </c>
      <c r="D504">
        <f>$G$18+$G$7/$J$18*($A$18^2*'Phi(z,A)'!H493+1)</f>
        <v>3.7985548063260333</v>
      </c>
      <c r="E504">
        <f t="shared" si="23"/>
        <v>44.6366292828789</v>
      </c>
      <c r="G504">
        <f t="shared" si="24"/>
        <v>-0.483</v>
      </c>
      <c r="H504">
        <f>G504*'Freq res'!$C$11/2</f>
        <v>-0.483</v>
      </c>
      <c r="I504">
        <f>G504*'Freq res'!$E$11/2</f>
        <v>-0.1901574803149606</v>
      </c>
      <c r="J504">
        <f>$G$18+$G$7/$J$18*(-($A$18^2*'Phi(z,A)'!H493)+1)</f>
        <v>3.3523440239703133</v>
      </c>
      <c r="K504">
        <f t="shared" si="25"/>
        <v>28.56962309926453</v>
      </c>
    </row>
    <row r="505" spans="1:11" ht="12.75">
      <c r="A505">
        <v>0.484</v>
      </c>
      <c r="B505">
        <f>A505*'Freq res'!$C$11/2</f>
        <v>0.484</v>
      </c>
      <c r="C505">
        <f>A505*'Freq res'!$E$11/2</f>
        <v>0.1905511811023622</v>
      </c>
      <c r="D505">
        <f>$G$18+$G$7/$J$18*($A$18^2*'Phi(z,A)'!H494+1)</f>
        <v>3.7989178843177642</v>
      </c>
      <c r="E505">
        <f t="shared" si="23"/>
        <v>44.65283880307852</v>
      </c>
      <c r="G505">
        <f t="shared" si="24"/>
        <v>-0.484</v>
      </c>
      <c r="H505">
        <f>G505*'Freq res'!$C$11/2</f>
        <v>-0.484</v>
      </c>
      <c r="I505">
        <f>G505*'Freq res'!$E$11/2</f>
        <v>-0.1905511811023622</v>
      </c>
      <c r="J505">
        <f>$G$18+$G$7/$J$18*(-($A$18^2*'Phi(z,A)'!H494)+1)</f>
        <v>3.3519809459785823</v>
      </c>
      <c r="K505">
        <f t="shared" si="25"/>
        <v>28.559251980761506</v>
      </c>
    </row>
    <row r="506" spans="1:11" ht="12.75">
      <c r="A506">
        <v>0.485</v>
      </c>
      <c r="B506">
        <f>A506*'Freq res'!$C$11/2</f>
        <v>0.485</v>
      </c>
      <c r="C506">
        <f>A506*'Freq res'!$E$11/2</f>
        <v>0.19094488188976375</v>
      </c>
      <c r="D506">
        <f>$G$18+$G$7/$J$18*($A$18^2*'Phi(z,A)'!H495+1)</f>
        <v>3.7992804212280973</v>
      </c>
      <c r="E506">
        <f t="shared" si="23"/>
        <v>44.669030040078965</v>
      </c>
      <c r="G506">
        <f t="shared" si="24"/>
        <v>-0.485</v>
      </c>
      <c r="H506">
        <f>G506*'Freq res'!$C$11/2</f>
        <v>-0.485</v>
      </c>
      <c r="I506">
        <f>G506*'Freq res'!$E$11/2</f>
        <v>-0.19094488188976375</v>
      </c>
      <c r="J506">
        <f>$G$18+$G$7/$J$18*(-($A$18^2*'Phi(z,A)'!H495)+1)</f>
        <v>3.3516184090682493</v>
      </c>
      <c r="K506">
        <f t="shared" si="25"/>
        <v>28.54890007437444</v>
      </c>
    </row>
    <row r="507" spans="1:11" ht="12.75">
      <c r="A507">
        <v>0.486</v>
      </c>
      <c r="B507">
        <f>A507*'Freq res'!$C$11/2</f>
        <v>0.486</v>
      </c>
      <c r="C507">
        <f>A507*'Freq res'!$E$11/2</f>
        <v>0.19133858267716533</v>
      </c>
      <c r="D507">
        <f>$G$18+$G$7/$J$18*($A$18^2*'Phi(z,A)'!H496+1)</f>
        <v>3.7996424165708826</v>
      </c>
      <c r="E507">
        <f t="shared" si="23"/>
        <v>44.68520294800228</v>
      </c>
      <c r="G507">
        <f t="shared" si="24"/>
        <v>-0.486</v>
      </c>
      <c r="H507">
        <f>G507*'Freq res'!$C$11/2</f>
        <v>-0.486</v>
      </c>
      <c r="I507">
        <f>G507*'Freq res'!$E$11/2</f>
        <v>-0.19133858267716533</v>
      </c>
      <c r="J507">
        <f>$G$18+$G$7/$J$18*(-($A$18^2*'Phi(z,A)'!H496)+1)</f>
        <v>3.351256413725464</v>
      </c>
      <c r="K507">
        <f t="shared" si="25"/>
        <v>28.538567375813084</v>
      </c>
    </row>
    <row r="508" spans="1:11" ht="12.75">
      <c r="A508">
        <v>0.487</v>
      </c>
      <c r="B508">
        <f>A508*'Freq res'!$C$11/2</f>
        <v>0.487</v>
      </c>
      <c r="C508">
        <f>A508*'Freq res'!$E$11/2</f>
        <v>0.19173228346456692</v>
      </c>
      <c r="D508">
        <f>$G$18+$G$7/$J$18*($A$18^2*'Phi(z,A)'!H497+1)</f>
        <v>3.8000038698632737</v>
      </c>
      <c r="E508">
        <f t="shared" si="23"/>
        <v>44.7013574811077</v>
      </c>
      <c r="G508">
        <f t="shared" si="24"/>
        <v>-0.487</v>
      </c>
      <c r="H508">
        <f>G508*'Freq res'!$C$11/2</f>
        <v>-0.487</v>
      </c>
      <c r="I508">
        <f>G508*'Freq res'!$E$11/2</f>
        <v>-0.19173228346456692</v>
      </c>
      <c r="J508">
        <f>$G$18+$G$7/$J$18*(-($A$18^2*'Phi(z,A)'!H497)+1)</f>
        <v>3.350894960433073</v>
      </c>
      <c r="K508">
        <f t="shared" si="25"/>
        <v>28.52825388071064</v>
      </c>
    </row>
    <row r="509" spans="1:11" ht="12.75">
      <c r="A509">
        <v>0.488</v>
      </c>
      <c r="B509">
        <f>A509*'Freq res'!$C$11/2</f>
        <v>0.488</v>
      </c>
      <c r="C509">
        <f>A509*'Freq res'!$E$11/2</f>
        <v>0.19212598425196847</v>
      </c>
      <c r="D509">
        <f>$G$18+$G$7/$J$18*($A$18^2*'Phi(z,A)'!H498+1)</f>
        <v>3.800364780625728</v>
      </c>
      <c r="E509">
        <f t="shared" si="23"/>
        <v>44.71749359379217</v>
      </c>
      <c r="G509">
        <f t="shared" si="24"/>
        <v>-0.488</v>
      </c>
      <c r="H509">
        <f>G509*'Freq res'!$C$11/2</f>
        <v>-0.488</v>
      </c>
      <c r="I509">
        <f>G509*'Freq res'!$E$11/2</f>
        <v>-0.19212598425196847</v>
      </c>
      <c r="J509">
        <f>$G$18+$G$7/$J$18*(-($A$18^2*'Phi(z,A)'!H498)+1)</f>
        <v>3.3505340496706184</v>
      </c>
      <c r="K509">
        <f t="shared" si="25"/>
        <v>28.517959584623924</v>
      </c>
    </row>
    <row r="510" spans="1:11" ht="12.75">
      <c r="A510">
        <v>0.489</v>
      </c>
      <c r="B510">
        <f>A510*'Freq res'!$C$11/2</f>
        <v>0.489</v>
      </c>
      <c r="C510">
        <f>A510*'Freq res'!$E$11/2</f>
        <v>0.19251968503937006</v>
      </c>
      <c r="D510">
        <f>$G$18+$G$7/$J$18*($A$18^2*'Phi(z,A)'!H499+1)</f>
        <v>3.8007251483820106</v>
      </c>
      <c r="E510">
        <f t="shared" si="23"/>
        <v>44.733611240590825</v>
      </c>
      <c r="G510">
        <f t="shared" si="24"/>
        <v>-0.489</v>
      </c>
      <c r="H510">
        <f>G510*'Freq res'!$C$11/2</f>
        <v>-0.489</v>
      </c>
      <c r="I510">
        <f>G510*'Freq res'!$E$11/2</f>
        <v>-0.19251968503937006</v>
      </c>
      <c r="J510">
        <f>$G$18+$G$7/$J$18*(-($A$18^2*'Phi(z,A)'!H499)+1)</f>
        <v>3.350173681914336</v>
      </c>
      <c r="K510">
        <f t="shared" si="25"/>
        <v>28.50768448303351</v>
      </c>
    </row>
    <row r="511" spans="1:11" ht="12.75">
      <c r="A511">
        <v>0.49</v>
      </c>
      <c r="B511">
        <f>A511*'Freq res'!$C$11/2</f>
        <v>0.49</v>
      </c>
      <c r="C511">
        <f>A511*'Freq res'!$E$11/2</f>
        <v>0.19291338582677164</v>
      </c>
      <c r="D511">
        <f>$G$18+$G$7/$J$18*($A$18^2*'Phi(z,A)'!H500+1)</f>
        <v>3.801084972659191</v>
      </c>
      <c r="E511">
        <f t="shared" si="23"/>
        <v>44.74971037617734</v>
      </c>
      <c r="G511">
        <f t="shared" si="24"/>
        <v>-0.49</v>
      </c>
      <c r="H511">
        <f>G511*'Freq res'!$C$11/2</f>
        <v>-0.49</v>
      </c>
      <c r="I511">
        <f>G511*'Freq res'!$E$11/2</f>
        <v>-0.19291338582677164</v>
      </c>
      <c r="J511">
        <f>$G$18+$G$7/$J$18*(-($A$18^2*'Phi(z,A)'!H500)+1)</f>
        <v>3.3498138576371557</v>
      </c>
      <c r="K511">
        <f t="shared" si="25"/>
        <v>28.49742857134398</v>
      </c>
    </row>
    <row r="512" spans="1:11" ht="12.75">
      <c r="A512">
        <v>0.491</v>
      </c>
      <c r="B512">
        <f>A512*'Freq res'!$C$11/2</f>
        <v>0.491</v>
      </c>
      <c r="C512">
        <f>A512*'Freq res'!$E$11/2</f>
        <v>0.1933070866141732</v>
      </c>
      <c r="D512">
        <f>$G$18+$G$7/$J$18*($A$18^2*'Phi(z,A)'!H501+1)</f>
        <v>3.801444252987648</v>
      </c>
      <c r="E512">
        <f t="shared" si="23"/>
        <v>44.76579095536458</v>
      </c>
      <c r="G512">
        <f t="shared" si="24"/>
        <v>-0.491</v>
      </c>
      <c r="H512">
        <f>G512*'Freq res'!$C$11/2</f>
        <v>-0.491</v>
      </c>
      <c r="I512">
        <f>G512*'Freq res'!$E$11/2</f>
        <v>-0.1933070866141732</v>
      </c>
      <c r="J512">
        <f>$G$18+$G$7/$J$18*(-($A$18^2*'Phi(z,A)'!H501)+1)</f>
        <v>3.3494545773086983</v>
      </c>
      <c r="K512">
        <f t="shared" si="25"/>
        <v>28.487191844884016</v>
      </c>
    </row>
    <row r="513" spans="1:11" ht="12.75">
      <c r="A513">
        <v>0.492</v>
      </c>
      <c r="B513">
        <f>A513*'Freq res'!$C$11/2</f>
        <v>0.492</v>
      </c>
      <c r="C513">
        <f>A513*'Freq res'!$E$11/2</f>
        <v>0.1937007874015748</v>
      </c>
      <c r="D513">
        <f>$G$18+$G$7/$J$18*($A$18^2*'Phi(z,A)'!H502+1)</f>
        <v>3.80180298890107</v>
      </c>
      <c r="E513">
        <f t="shared" si="23"/>
        <v>44.781852933104865</v>
      </c>
      <c r="G513">
        <f t="shared" si="24"/>
        <v>-0.492</v>
      </c>
      <c r="H513">
        <f>G513*'Freq res'!$C$11/2</f>
        <v>-0.492</v>
      </c>
      <c r="I513">
        <f>G513*'Freq res'!$E$11/2</f>
        <v>-0.1937007874015748</v>
      </c>
      <c r="J513">
        <f>$G$18+$G$7/$J$18*(-($A$18^2*'Phi(z,A)'!H502)+1)</f>
        <v>3.3490958413952767</v>
      </c>
      <c r="K513">
        <f t="shared" si="25"/>
        <v>28.476974298906647</v>
      </c>
    </row>
    <row r="514" spans="1:11" ht="12.75">
      <c r="A514">
        <v>0.493</v>
      </c>
      <c r="B514">
        <f>A514*'Freq res'!$C$11/2</f>
        <v>0.493</v>
      </c>
      <c r="C514">
        <f>A514*'Freq res'!$E$11/2</f>
        <v>0.19409448818897637</v>
      </c>
      <c r="D514">
        <f>$G$18+$G$7/$J$18*($A$18^2*'Phi(z,A)'!H503+1)</f>
        <v>3.8021611799364528</v>
      </c>
      <c r="E514">
        <f t="shared" si="23"/>
        <v>44.79789626449055</v>
      </c>
      <c r="G514">
        <f t="shared" si="24"/>
        <v>-0.493</v>
      </c>
      <c r="H514">
        <f>G514*'Freq res'!$C$11/2</f>
        <v>-0.493</v>
      </c>
      <c r="I514">
        <f>G514*'Freq res'!$E$11/2</f>
        <v>-0.19409448818897637</v>
      </c>
      <c r="J514">
        <f>$G$18+$G$7/$J$18*(-($A$18^2*'Phi(z,A)'!H503)+1)</f>
        <v>3.348737650359894</v>
      </c>
      <c r="K514">
        <f t="shared" si="25"/>
        <v>28.466775928589396</v>
      </c>
    </row>
    <row r="515" spans="1:11" ht="12.75">
      <c r="A515">
        <v>0.494</v>
      </c>
      <c r="B515">
        <f>A515*'Freq res'!$C$11/2</f>
        <v>0.494</v>
      </c>
      <c r="C515">
        <f>A515*'Freq res'!$E$11/2</f>
        <v>0.19448818897637793</v>
      </c>
      <c r="D515">
        <f>$G$18+$G$7/$J$18*($A$18^2*'Phi(z,A)'!H504+1)</f>
        <v>3.8025188256341047</v>
      </c>
      <c r="E515">
        <f t="shared" si="23"/>
        <v>44.81392090475442</v>
      </c>
      <c r="G515">
        <f t="shared" si="24"/>
        <v>-0.494</v>
      </c>
      <c r="H515">
        <f>G515*'Freq res'!$C$11/2</f>
        <v>-0.494</v>
      </c>
      <c r="I515">
        <f>G515*'Freq res'!$E$11/2</f>
        <v>-0.19448818897637793</v>
      </c>
      <c r="J515">
        <f>$G$18+$G$7/$J$18*(-($A$18^2*'Phi(z,A)'!H504)+1)</f>
        <v>3.348380004662242</v>
      </c>
      <c r="K515">
        <f t="shared" si="25"/>
        <v>28.45659672903448</v>
      </c>
    </row>
    <row r="516" spans="1:11" ht="12.75">
      <c r="A516">
        <v>0.495</v>
      </c>
      <c r="B516">
        <f>A516*'Freq res'!$C$11/2</f>
        <v>0.495</v>
      </c>
      <c r="C516">
        <f>A516*'Freq res'!$E$11/2</f>
        <v>0.19488188976377951</v>
      </c>
      <c r="D516">
        <f>$G$18+$G$7/$J$18*($A$18^2*'Phi(z,A)'!H505+1)</f>
        <v>3.802875925537646</v>
      </c>
      <c r="E516">
        <f t="shared" si="23"/>
        <v>44.82992680927019</v>
      </c>
      <c r="G516">
        <f t="shared" si="24"/>
        <v>-0.495</v>
      </c>
      <c r="H516">
        <f>G516*'Freq res'!$C$11/2</f>
        <v>-0.495</v>
      </c>
      <c r="I516">
        <f>G516*'Freq res'!$E$11/2</f>
        <v>-0.19488188976377951</v>
      </c>
      <c r="J516">
        <f>$G$18+$G$7/$J$18*(-($A$18^2*'Phi(z,A)'!H505)+1)</f>
        <v>3.3480229047587007</v>
      </c>
      <c r="K516">
        <f t="shared" si="25"/>
        <v>28.44643669526894</v>
      </c>
    </row>
    <row r="517" spans="1:11" ht="12.75">
      <c r="A517">
        <v>0.496</v>
      </c>
      <c r="B517">
        <f>A517*'Freq res'!$C$11/2</f>
        <v>0.496</v>
      </c>
      <c r="C517">
        <f>A517*'Freq res'!$E$11/2</f>
        <v>0.19527559055118107</v>
      </c>
      <c r="D517">
        <f>$G$18+$G$7/$J$18*($A$18^2*'Phi(z,A)'!H506+1)</f>
        <v>3.803232479194008</v>
      </c>
      <c r="E517">
        <f t="shared" si="23"/>
        <v>44.84591393355292</v>
      </c>
      <c r="G517">
        <f t="shared" si="24"/>
        <v>-0.496</v>
      </c>
      <c r="H517">
        <f>G517*'Freq res'!$C$11/2</f>
        <v>-0.496</v>
      </c>
      <c r="I517">
        <f>G517*'Freq res'!$E$11/2</f>
        <v>-0.19527559055118107</v>
      </c>
      <c r="J517">
        <f>$G$18+$G$7/$J$18*(-($A$18^2*'Phi(z,A)'!H506)+1)</f>
        <v>3.3476663511023386</v>
      </c>
      <c r="K517">
        <f t="shared" si="25"/>
        <v>28.43629582224488</v>
      </c>
    </row>
    <row r="518" spans="1:11" ht="12.75">
      <c r="A518">
        <v>0.497</v>
      </c>
      <c r="B518">
        <f>A518*'Freq res'!$C$11/2</f>
        <v>0.497</v>
      </c>
      <c r="C518">
        <f>A518*'Freq res'!$E$11/2</f>
        <v>0.19566929133858266</v>
      </c>
      <c r="D518">
        <f>$G$18+$G$7/$J$18*($A$18^2*'Phi(z,A)'!H507+1)</f>
        <v>3.803588486153437</v>
      </c>
      <c r="E518">
        <f t="shared" si="23"/>
        <v>44.861882233259486</v>
      </c>
      <c r="G518">
        <f t="shared" si="24"/>
        <v>-0.497</v>
      </c>
      <c r="H518">
        <f>G518*'Freq res'!$C$11/2</f>
        <v>-0.497</v>
      </c>
      <c r="I518">
        <f>G518*'Freq res'!$E$11/2</f>
        <v>-0.19566929133858266</v>
      </c>
      <c r="J518">
        <f>$G$18+$G$7/$J$18*(-($A$18^2*'Phi(z,A)'!H507)+1)</f>
        <v>3.3473103441429095</v>
      </c>
      <c r="K518">
        <f t="shared" si="25"/>
        <v>28.4261741048396</v>
      </c>
    </row>
    <row r="519" spans="1:11" ht="12.75">
      <c r="A519">
        <v>0.498</v>
      </c>
      <c r="B519">
        <f>A519*'Freq res'!$C$11/2</f>
        <v>0.498</v>
      </c>
      <c r="C519">
        <f>A519*'Freq res'!$E$11/2</f>
        <v>0.19606299212598424</v>
      </c>
      <c r="D519">
        <f>$G$18+$G$7/$J$18*($A$18^2*'Phi(z,A)'!H508+1)</f>
        <v>3.8039439459694933</v>
      </c>
      <c r="E519">
        <f t="shared" si="23"/>
        <v>44.87783166418901</v>
      </c>
      <c r="G519">
        <f t="shared" si="24"/>
        <v>-0.498</v>
      </c>
      <c r="H519">
        <f>G519*'Freq res'!$C$11/2</f>
        <v>-0.498</v>
      </c>
      <c r="I519">
        <f>G519*'Freq res'!$E$11/2</f>
        <v>-0.19606299212598424</v>
      </c>
      <c r="J519">
        <f>$G$18+$G$7/$J$18*(-($A$18^2*'Phi(z,A)'!H508)+1)</f>
        <v>3.3469548843268533</v>
      </c>
      <c r="K519">
        <f t="shared" si="25"/>
        <v>28.416071537855785</v>
      </c>
    </row>
    <row r="520" spans="1:11" ht="12.75">
      <c r="A520">
        <v>0.499</v>
      </c>
      <c r="B520">
        <f>A520*'Freq res'!$C$11/2</f>
        <v>0.499</v>
      </c>
      <c r="C520">
        <f>A520*'Freq res'!$E$11/2</f>
        <v>0.1964566929133858</v>
      </c>
      <c r="D520">
        <f>$G$18+$G$7/$J$18*($A$18^2*'Phi(z,A)'!H509+1)</f>
        <v>3.8042988581990516</v>
      </c>
      <c r="E520">
        <f t="shared" si="23"/>
        <v>44.89376218228332</v>
      </c>
      <c r="G520">
        <f t="shared" si="24"/>
        <v>-0.499</v>
      </c>
      <c r="H520">
        <f>G520*'Freq res'!$C$11/2</f>
        <v>-0.499</v>
      </c>
      <c r="I520">
        <f>G520*'Freq res'!$E$11/2</f>
        <v>-0.1964566929133858</v>
      </c>
      <c r="J520">
        <f>$G$18+$G$7/$J$18*(-($A$18^2*'Phi(z,A)'!H509)+1)</f>
        <v>3.346599972097295</v>
      </c>
      <c r="K520">
        <f t="shared" si="25"/>
        <v>28.405988116021703</v>
      </c>
    </row>
    <row r="521" spans="1:11" ht="12.75">
      <c r="A521">
        <v>0.5</v>
      </c>
      <c r="B521">
        <f>A521*'Freq res'!$C$11/2</f>
        <v>0.5</v>
      </c>
      <c r="C521">
        <f>A521*'Freq res'!$E$11/2</f>
        <v>0.19685039370078738</v>
      </c>
      <c r="D521">
        <f>$G$18+$G$7/$J$18*($A$18^2*'Phi(z,A)'!H510+1)</f>
        <v>3.8046532224023033</v>
      </c>
      <c r="E521">
        <f t="shared" si="23"/>
        <v>44.90967374362739</v>
      </c>
      <c r="G521">
        <f t="shared" si="24"/>
        <v>-0.5</v>
      </c>
      <c r="H521">
        <f>G521*'Freq res'!$C$11/2</f>
        <v>-0.5</v>
      </c>
      <c r="I521">
        <f>G521*'Freq res'!$E$11/2</f>
        <v>-0.19685039370078738</v>
      </c>
      <c r="J521">
        <f>$G$18+$G$7/$J$18*(-($A$18^2*'Phi(z,A)'!H510)+1)</f>
        <v>3.3462456078940432</v>
      </c>
      <c r="K521">
        <f t="shared" si="25"/>
        <v>28.39592383399135</v>
      </c>
    </row>
    <row r="522" spans="1:11" ht="12.75">
      <c r="A522">
        <v>0.501</v>
      </c>
      <c r="B522">
        <f>A522*'Freq res'!$C$11/2</f>
        <v>0.501</v>
      </c>
      <c r="C522">
        <f>A522*'Freq res'!$E$11/2</f>
        <v>0.19724409448818897</v>
      </c>
      <c r="D522">
        <f>$G$18+$G$7/$J$18*($A$18^2*'Phi(z,A)'!H511+1)</f>
        <v>3.8050070381427563</v>
      </c>
      <c r="E522">
        <f t="shared" si="23"/>
        <v>44.92556630444979</v>
      </c>
      <c r="G522">
        <f t="shared" si="24"/>
        <v>-0.501</v>
      </c>
      <c r="H522">
        <f>G522*'Freq res'!$C$11/2</f>
        <v>-0.501</v>
      </c>
      <c r="I522">
        <f>G522*'Freq res'!$E$11/2</f>
        <v>-0.19724409448818897</v>
      </c>
      <c r="J522">
        <f>$G$18+$G$7/$J$18*(-($A$18^2*'Phi(z,A)'!H511)+1)</f>
        <v>3.3458917921535902</v>
      </c>
      <c r="K522">
        <f t="shared" si="25"/>
        <v>28.385878686344647</v>
      </c>
    </row>
    <row r="523" spans="1:11" ht="12.75">
      <c r="A523">
        <v>0.502</v>
      </c>
      <c r="B523">
        <f>A523*'Freq res'!$C$11/2</f>
        <v>0.502</v>
      </c>
      <c r="C523">
        <f>A523*'Freq res'!$E$11/2</f>
        <v>0.19763779527559053</v>
      </c>
      <c r="D523">
        <f>$G$18+$G$7/$J$18*($A$18^2*'Phi(z,A)'!H512+1)</f>
        <v>3.8053603049872358</v>
      </c>
      <c r="E523">
        <f t="shared" si="23"/>
        <v>44.941439821123105</v>
      </c>
      <c r="G523">
        <f t="shared" si="24"/>
        <v>-0.502</v>
      </c>
      <c r="H523">
        <f>G523*'Freq res'!$C$11/2</f>
        <v>-0.502</v>
      </c>
      <c r="I523">
        <f>G523*'Freq res'!$E$11/2</f>
        <v>-0.19763779527559053</v>
      </c>
      <c r="J523">
        <f>$G$18+$G$7/$J$18*(-($A$18^2*'Phi(z,A)'!H512)+1)</f>
        <v>3.3455385253091108</v>
      </c>
      <c r="K523">
        <f t="shared" si="25"/>
        <v>28.37585266758762</v>
      </c>
    </row>
    <row r="524" spans="1:11" ht="12.75">
      <c r="A524">
        <v>0.503</v>
      </c>
      <c r="B524">
        <f>A524*'Freq res'!$C$11/2</f>
        <v>0.503</v>
      </c>
      <c r="C524">
        <f>A524*'Freq res'!$E$11/2</f>
        <v>0.1980314960629921</v>
      </c>
      <c r="D524">
        <f>$G$18+$G$7/$J$18*($A$18^2*'Phi(z,A)'!H513+1)</f>
        <v>3.805713022505885</v>
      </c>
      <c r="E524">
        <f t="shared" si="23"/>
        <v>44.9572942501644</v>
      </c>
      <c r="G524">
        <f t="shared" si="24"/>
        <v>-0.503</v>
      </c>
      <c r="H524">
        <f>G524*'Freq res'!$C$11/2</f>
        <v>-0.503</v>
      </c>
      <c r="I524">
        <f>G524*'Freq res'!$E$11/2</f>
        <v>-0.1980314960629921</v>
      </c>
      <c r="J524">
        <f>$G$18+$G$7/$J$18*(-($A$18^2*'Phi(z,A)'!H513)+1)</f>
        <v>3.3451858077904615</v>
      </c>
      <c r="K524">
        <f t="shared" si="25"/>
        <v>28.365845772152557</v>
      </c>
    </row>
    <row r="525" spans="1:11" ht="12.75">
      <c r="A525">
        <v>0.504</v>
      </c>
      <c r="B525">
        <f>A525*'Freq res'!$C$11/2</f>
        <v>0.504</v>
      </c>
      <c r="C525">
        <f>A525*'Freq res'!$E$11/2</f>
        <v>0.1984251968503937</v>
      </c>
      <c r="D525">
        <f>$G$18+$G$7/$J$18*($A$18^2*'Phi(z,A)'!H514+1)</f>
        <v>3.806065190272166</v>
      </c>
      <c r="E525">
        <f t="shared" si="23"/>
        <v>44.973129548235626</v>
      </c>
      <c r="G525">
        <f t="shared" si="24"/>
        <v>-0.504</v>
      </c>
      <c r="H525">
        <f>G525*'Freq res'!$C$11/2</f>
        <v>-0.504</v>
      </c>
      <c r="I525">
        <f>G525*'Freq res'!$E$11/2</f>
        <v>-0.1984251968503937</v>
      </c>
      <c r="J525">
        <f>$G$18+$G$7/$J$18*(-($A$18^2*'Phi(z,A)'!H514)+1)</f>
        <v>3.3448336400241807</v>
      </c>
      <c r="K525">
        <f t="shared" si="25"/>
        <v>28.35585799439823</v>
      </c>
    </row>
    <row r="526" spans="1:11" ht="12.75">
      <c r="A526">
        <v>0.505</v>
      </c>
      <c r="B526">
        <f>A526*'Freq res'!$C$11/2</f>
        <v>0.505</v>
      </c>
      <c r="C526">
        <f>A526*'Freq res'!$E$11/2</f>
        <v>0.19881889763779526</v>
      </c>
      <c r="D526">
        <f>$G$18+$G$7/$J$18*($A$18^2*'Phi(z,A)'!H515+1)</f>
        <v>3.8064168078628597</v>
      </c>
      <c r="E526">
        <f t="shared" si="23"/>
        <v>44.98894567214408</v>
      </c>
      <c r="G526">
        <f t="shared" si="24"/>
        <v>-0.505</v>
      </c>
      <c r="H526">
        <f>G526*'Freq res'!$C$11/2</f>
        <v>-0.505</v>
      </c>
      <c r="I526">
        <f>G526*'Freq res'!$E$11/2</f>
        <v>-0.19881889763779526</v>
      </c>
      <c r="J526">
        <f>$G$18+$G$7/$J$18*(-($A$18^2*'Phi(z,A)'!H515)+1)</f>
        <v>3.344482022433487</v>
      </c>
      <c r="K526">
        <f t="shared" si="25"/>
        <v>28.345889328610014</v>
      </c>
    </row>
    <row r="527" spans="1:11" ht="12.75">
      <c r="A527">
        <v>0.506</v>
      </c>
      <c r="B527">
        <f>A527*'Freq res'!$C$11/2</f>
        <v>0.506</v>
      </c>
      <c r="C527">
        <f>A527*'Freq res'!$E$11/2</f>
        <v>0.19921259842519684</v>
      </c>
      <c r="D527">
        <f>$G$18+$G$7/$J$18*($A$18^2*'Phi(z,A)'!H516+1)</f>
        <v>3.8067678748580684</v>
      </c>
      <c r="E527">
        <f t="shared" si="23"/>
        <v>45.004742578842844</v>
      </c>
      <c r="G527">
        <f t="shared" si="24"/>
        <v>-0.506</v>
      </c>
      <c r="H527">
        <f>G527*'Freq res'!$C$11/2</f>
        <v>-0.506</v>
      </c>
      <c r="I527">
        <f>G527*'Freq res'!$E$11/2</f>
        <v>-0.19921259842519684</v>
      </c>
      <c r="J527">
        <f>$G$18+$G$7/$J$18*(-($A$18^2*'Phi(z,A)'!H516)+1)</f>
        <v>3.344130955438278</v>
      </c>
      <c r="K527">
        <f t="shared" si="25"/>
        <v>28.335939769000085</v>
      </c>
    </row>
    <row r="528" spans="1:11" ht="12.75">
      <c r="A528">
        <v>0.507</v>
      </c>
      <c r="B528">
        <f>A528*'Freq res'!$C$11/2</f>
        <v>0.507</v>
      </c>
      <c r="C528">
        <f>A528*'Freq res'!$E$11/2</f>
        <v>0.1996062992125984</v>
      </c>
      <c r="D528">
        <f>$G$18+$G$7/$J$18*($A$18^2*'Phi(z,A)'!H517+1)</f>
        <v>3.807118390841214</v>
      </c>
      <c r="E528">
        <f t="shared" si="23"/>
        <v>45.0205202254312</v>
      </c>
      <c r="G528">
        <f t="shared" si="24"/>
        <v>-0.507</v>
      </c>
      <c r="H528">
        <f>G528*'Freq res'!$C$11/2</f>
        <v>-0.507</v>
      </c>
      <c r="I528">
        <f>G528*'Freq res'!$E$11/2</f>
        <v>-0.1996062992125984</v>
      </c>
      <c r="J528">
        <f>$G$18+$G$7/$J$18*(-($A$18^2*'Phi(z,A)'!H517)+1)</f>
        <v>3.3437804394551325</v>
      </c>
      <c r="K528">
        <f t="shared" si="25"/>
        <v>28.326009309707622</v>
      </c>
    </row>
    <row r="529" spans="1:11" ht="12.75">
      <c r="A529">
        <v>0.508</v>
      </c>
      <c r="B529">
        <f>A529*'Freq res'!$C$11/2</f>
        <v>0.508</v>
      </c>
      <c r="C529">
        <f>A529*'Freq res'!$E$11/2</f>
        <v>0.19999999999999998</v>
      </c>
      <c r="D529">
        <f>$G$18+$G$7/$J$18*($A$18^2*'Phi(z,A)'!H518+1)</f>
        <v>3.8074683553990396</v>
      </c>
      <c r="E529">
        <f t="shared" si="23"/>
        <v>45.03627856915503</v>
      </c>
      <c r="G529">
        <f t="shared" si="24"/>
        <v>-0.508</v>
      </c>
      <c r="H529">
        <f>G529*'Freq res'!$C$11/2</f>
        <v>-0.508</v>
      </c>
      <c r="I529">
        <f>G529*'Freq res'!$E$11/2</f>
        <v>-0.19999999999999998</v>
      </c>
      <c r="J529">
        <f>$G$18+$G$7/$J$18*(-($A$18^2*'Phi(z,A)'!H518)+1)</f>
        <v>3.343430474897307</v>
      </c>
      <c r="K529">
        <f t="shared" si="25"/>
        <v>28.316097944798965</v>
      </c>
    </row>
    <row r="530" spans="1:11" ht="12.75">
      <c r="A530">
        <v>0.509</v>
      </c>
      <c r="B530">
        <f>A530*'Freq res'!$C$11/2</f>
        <v>0.509</v>
      </c>
      <c r="C530">
        <f>A530*'Freq res'!$E$11/2</f>
        <v>0.20039370078740157</v>
      </c>
      <c r="D530">
        <f>$G$18+$G$7/$J$18*($A$18^2*'Phi(z,A)'!H519+1)</f>
        <v>3.8078177681216108</v>
      </c>
      <c r="E530">
        <f t="shared" si="23"/>
        <v>45.05201756740733</v>
      </c>
      <c r="G530">
        <f t="shared" si="24"/>
        <v>-0.509</v>
      </c>
      <c r="H530">
        <f>G530*'Freq res'!$C$11/2</f>
        <v>-0.509</v>
      </c>
      <c r="I530">
        <f>G530*'Freq res'!$E$11/2</f>
        <v>-0.20039370078740157</v>
      </c>
      <c r="J530">
        <f>$G$18+$G$7/$J$18*(-($A$18^2*'Phi(z,A)'!H519)+1)</f>
        <v>3.3430810621747358</v>
      </c>
      <c r="K530">
        <f t="shared" si="25"/>
        <v>28.306205668267765</v>
      </c>
    </row>
    <row r="531" spans="1:11" ht="12.75">
      <c r="A531">
        <v>0.51</v>
      </c>
      <c r="B531">
        <f>A531*'Freq res'!$C$11/2</f>
        <v>0.51</v>
      </c>
      <c r="C531">
        <f>A531*'Freq res'!$E$11/2</f>
        <v>0.20078740157480313</v>
      </c>
      <c r="D531">
        <f>$G$18+$G$7/$J$18*($A$18^2*'Phi(z,A)'!H520+1)</f>
        <v>3.8081666286023137</v>
      </c>
      <c r="E531">
        <f t="shared" si="23"/>
        <v>45.06773717772852</v>
      </c>
      <c r="G531">
        <f t="shared" si="24"/>
        <v>-0.51</v>
      </c>
      <c r="H531">
        <f>G531*'Freq res'!$C$11/2</f>
        <v>-0.51</v>
      </c>
      <c r="I531">
        <f>G531*'Freq res'!$E$11/2</f>
        <v>-0.20078740157480313</v>
      </c>
      <c r="J531">
        <f>$G$18+$G$7/$J$18*(-($A$18^2*'Phi(z,A)'!H520)+1)</f>
        <v>3.342732201694033</v>
      </c>
      <c r="K531">
        <f t="shared" si="25"/>
        <v>28.296332474035232</v>
      </c>
    </row>
    <row r="532" spans="1:11" ht="12.75">
      <c r="A532">
        <v>0.511</v>
      </c>
      <c r="B532">
        <f>A532*'Freq res'!$C$11/2</f>
        <v>0.511</v>
      </c>
      <c r="C532">
        <f>A532*'Freq res'!$E$11/2</f>
        <v>0.2011811023622047</v>
      </c>
      <c r="D532">
        <f>$G$18+$G$7/$J$18*($A$18^2*'Phi(z,A)'!H521+1)</f>
        <v>3.808514936437859</v>
      </c>
      <c r="E532">
        <f t="shared" si="23"/>
        <v>45.08343735780696</v>
      </c>
      <c r="G532">
        <f t="shared" si="24"/>
        <v>-0.511</v>
      </c>
      <c r="H532">
        <f>G532*'Freq res'!$C$11/2</f>
        <v>-0.511</v>
      </c>
      <c r="I532">
        <f>G532*'Freq res'!$E$11/2</f>
        <v>-0.2011811023622047</v>
      </c>
      <c r="J532">
        <f>$G$18+$G$7/$J$18*(-($A$18^2*'Phi(z,A)'!H521)+1)</f>
        <v>3.3423838938584876</v>
      </c>
      <c r="K532">
        <f t="shared" si="25"/>
        <v>28.286478355950226</v>
      </c>
    </row>
    <row r="533" spans="1:11" ht="12.75">
      <c r="A533">
        <v>0.512</v>
      </c>
      <c r="B533">
        <f>A533*'Freq res'!$C$11/2</f>
        <v>0.512</v>
      </c>
      <c r="C533">
        <f>A533*'Freq res'!$E$11/2</f>
        <v>0.2015748031496063</v>
      </c>
      <c r="D533">
        <f>$G$18+$G$7/$J$18*($A$18^2*'Phi(z,A)'!H522+1)</f>
        <v>3.808862691228279</v>
      </c>
      <c r="E533">
        <f aca="true" t="shared" si="26" ref="E533:E596">EXP(D533)</f>
        <v>45.09911806547932</v>
      </c>
      <c r="G533">
        <f aca="true" t="shared" si="27" ref="G533:G596">-A533</f>
        <v>-0.512</v>
      </c>
      <c r="H533">
        <f>G533*'Freq res'!$C$11/2</f>
        <v>-0.512</v>
      </c>
      <c r="I533">
        <f>G533*'Freq res'!$E$11/2</f>
        <v>-0.2015748031496063</v>
      </c>
      <c r="J533">
        <f>$G$18+$G$7/$J$18*(-($A$18^2*'Phi(z,A)'!H522)+1)</f>
        <v>3.3420361390680675</v>
      </c>
      <c r="K533">
        <f aca="true" t="shared" si="28" ref="K533:K596">EXP(J533)</f>
        <v>28.276643307789502</v>
      </c>
    </row>
    <row r="534" spans="1:11" ht="12.75">
      <c r="A534">
        <v>0.513</v>
      </c>
      <c r="B534">
        <f>A534*'Freq res'!$C$11/2</f>
        <v>0.513</v>
      </c>
      <c r="C534">
        <f>A534*'Freq res'!$E$11/2</f>
        <v>0.20196850393700785</v>
      </c>
      <c r="D534">
        <f>$G$18+$G$7/$J$18*($A$18^2*'Phi(z,A)'!H523+1)</f>
        <v>3.8092098925769307</v>
      </c>
      <c r="E534">
        <f t="shared" si="26"/>
        <v>45.11477925873103</v>
      </c>
      <c r="G534">
        <f t="shared" si="27"/>
        <v>-0.513</v>
      </c>
      <c r="H534">
        <f>G534*'Freq res'!$C$11/2</f>
        <v>-0.513</v>
      </c>
      <c r="I534">
        <f>G534*'Freq res'!$E$11/2</f>
        <v>-0.20196850393700785</v>
      </c>
      <c r="J534">
        <f>$G$18+$G$7/$J$18*(-($A$18^2*'Phi(z,A)'!H523)+1)</f>
        <v>3.341688937719416</v>
      </c>
      <c r="K534">
        <f t="shared" si="28"/>
        <v>28.26682732325784</v>
      </c>
    </row>
    <row r="535" spans="1:11" ht="12.75">
      <c r="A535">
        <v>0.514</v>
      </c>
      <c r="B535">
        <f>A535*'Freq res'!$C$11/2</f>
        <v>0.514</v>
      </c>
      <c r="C535">
        <f>A535*'Freq res'!$E$11/2</f>
        <v>0.20236220472440944</v>
      </c>
      <c r="D535">
        <f>$G$18+$G$7/$J$18*($A$18^2*'Phi(z,A)'!H524+1)</f>
        <v>3.809556540090494</v>
      </c>
      <c r="E535">
        <f t="shared" si="26"/>
        <v>45.13042089569667</v>
      </c>
      <c r="G535">
        <f t="shared" si="27"/>
        <v>-0.514</v>
      </c>
      <c r="H535">
        <f>G535*'Freq res'!$C$11/2</f>
        <v>-0.514</v>
      </c>
      <c r="I535">
        <f>G535*'Freq res'!$E$11/2</f>
        <v>-0.20236220472440944</v>
      </c>
      <c r="J535">
        <f>$G$18+$G$7/$J$18*(-($A$18^2*'Phi(z,A)'!H524)+1)</f>
        <v>3.3413422902058523</v>
      </c>
      <c r="K535">
        <f t="shared" si="28"/>
        <v>28.257030395988245</v>
      </c>
    </row>
    <row r="536" spans="1:11" ht="12.75">
      <c r="A536">
        <v>0.515</v>
      </c>
      <c r="B536">
        <f>A536*'Freq res'!$C$11/2</f>
        <v>0.515</v>
      </c>
      <c r="C536">
        <f>A536*'Freq res'!$E$11/2</f>
        <v>0.20275590551181102</v>
      </c>
      <c r="D536">
        <f>$G$18+$G$7/$J$18*($A$18^2*'Phi(z,A)'!H525+1)</f>
        <v>3.809902633378974</v>
      </c>
      <c r="E536">
        <f t="shared" si="26"/>
        <v>45.146042934660436</v>
      </c>
      <c r="G536">
        <f t="shared" si="27"/>
        <v>-0.515</v>
      </c>
      <c r="H536">
        <f>G536*'Freq res'!$C$11/2</f>
        <v>-0.515</v>
      </c>
      <c r="I536">
        <f>G536*'Freq res'!$E$11/2</f>
        <v>-0.20275590551181102</v>
      </c>
      <c r="J536">
        <f>$G$18+$G$7/$J$18*(-($A$18^2*'Phi(z,A)'!H525)+1)</f>
        <v>3.3409961969173727</v>
      </c>
      <c r="K536">
        <f t="shared" si="28"/>
        <v>28.247252519542137</v>
      </c>
    </row>
    <row r="537" spans="1:11" ht="12.75">
      <c r="A537">
        <v>0.516</v>
      </c>
      <c r="B537">
        <f>A537*'Freq res'!$C$11/2</f>
        <v>0.516</v>
      </c>
      <c r="C537">
        <f>A537*'Freq res'!$E$11/2</f>
        <v>0.20314960629921258</v>
      </c>
      <c r="D537">
        <f>$G$18+$G$7/$J$18*($A$18^2*'Phi(z,A)'!H526+1)</f>
        <v>3.810248172055699</v>
      </c>
      <c r="E537">
        <f t="shared" si="26"/>
        <v>45.16164533405644</v>
      </c>
      <c r="G537">
        <f t="shared" si="27"/>
        <v>-0.516</v>
      </c>
      <c r="H537">
        <f>G537*'Freq res'!$C$11/2</f>
        <v>-0.516</v>
      </c>
      <c r="I537">
        <f>G537*'Freq res'!$E$11/2</f>
        <v>-0.20314960629921258</v>
      </c>
      <c r="J537">
        <f>$G$18+$G$7/$J$18*(-($A$18^2*'Phi(z,A)'!H526)+1)</f>
        <v>3.3406506582406474</v>
      </c>
      <c r="K537">
        <f t="shared" si="28"/>
        <v>28.237493687409476</v>
      </c>
    </row>
    <row r="538" spans="1:11" ht="12.75">
      <c r="A538">
        <v>0.517</v>
      </c>
      <c r="B538">
        <f>A538*'Freq res'!$C$11/2</f>
        <v>0.517</v>
      </c>
      <c r="C538">
        <f>A538*'Freq res'!$E$11/2</f>
        <v>0.20354330708661417</v>
      </c>
      <c r="D538">
        <f>$G$18+$G$7/$J$18*($A$18^2*'Phi(z,A)'!H527+1)</f>
        <v>3.8105931557373243</v>
      </c>
      <c r="E538">
        <f t="shared" si="26"/>
        <v>45.17722805246927</v>
      </c>
      <c r="G538">
        <f t="shared" si="27"/>
        <v>-0.517</v>
      </c>
      <c r="H538">
        <f>G538*'Freq res'!$C$11/2</f>
        <v>-0.517</v>
      </c>
      <c r="I538">
        <f>G538*'Freq res'!$E$11/2</f>
        <v>-0.20354330708661417</v>
      </c>
      <c r="J538">
        <f>$G$18+$G$7/$J$18*(-($A$18^2*'Phi(z,A)'!H527)+1)</f>
        <v>3.3403056745590223</v>
      </c>
      <c r="K538">
        <f t="shared" si="28"/>
        <v>28.22775389300899</v>
      </c>
    </row>
    <row r="539" spans="1:11" ht="12.75">
      <c r="A539">
        <v>0.518</v>
      </c>
      <c r="B539">
        <f>A539*'Freq res'!$C$11/2</f>
        <v>0.518</v>
      </c>
      <c r="C539">
        <f>A539*'Freq res'!$E$11/2</f>
        <v>0.20393700787401572</v>
      </c>
      <c r="D539">
        <f>$G$18+$G$7/$J$18*($A$18^2*'Phi(z,A)'!H528+1)</f>
        <v>3.8109375840438284</v>
      </c>
      <c r="E539">
        <f t="shared" si="26"/>
        <v>45.19279104863429</v>
      </c>
      <c r="G539">
        <f t="shared" si="27"/>
        <v>-0.518</v>
      </c>
      <c r="H539">
        <f>G539*'Freq res'!$C$11/2</f>
        <v>-0.518</v>
      </c>
      <c r="I539">
        <f>G539*'Freq res'!$E$11/2</f>
        <v>-0.20393700787401572</v>
      </c>
      <c r="J539">
        <f>$G$18+$G$7/$J$18*(-($A$18^2*'Phi(z,A)'!H528)+1)</f>
        <v>3.339961246252518</v>
      </c>
      <c r="K539">
        <f t="shared" si="28"/>
        <v>28.218033129688326</v>
      </c>
    </row>
    <row r="540" spans="1:11" ht="12.75">
      <c r="A540">
        <v>0.519</v>
      </c>
      <c r="B540">
        <f>A540*'Freq res'!$C$11/2</f>
        <v>0.519</v>
      </c>
      <c r="C540">
        <f>A540*'Freq res'!$E$11/2</f>
        <v>0.2043307086614173</v>
      </c>
      <c r="D540">
        <f>$G$18+$G$7/$J$18*($A$18^2*'Phi(z,A)'!H529+1)</f>
        <v>3.811281456598516</v>
      </c>
      <c r="E540">
        <f t="shared" si="26"/>
        <v>45.20833428143807</v>
      </c>
      <c r="G540">
        <f t="shared" si="27"/>
        <v>-0.519</v>
      </c>
      <c r="H540">
        <f>G540*'Freq res'!$C$11/2</f>
        <v>-0.519</v>
      </c>
      <c r="I540">
        <f>G540*'Freq res'!$E$11/2</f>
        <v>-0.2043307086614173</v>
      </c>
      <c r="J540">
        <f>$G$18+$G$7/$J$18*(-($A$18^2*'Phi(z,A)'!H529)+1)</f>
        <v>3.3396173736978305</v>
      </c>
      <c r="K540">
        <f t="shared" si="28"/>
        <v>28.208331390724243</v>
      </c>
    </row>
    <row r="541" spans="1:11" ht="12.75">
      <c r="A541">
        <v>0.52</v>
      </c>
      <c r="B541">
        <f>A541*'Freq res'!$C$11/2</f>
        <v>0.52</v>
      </c>
      <c r="C541">
        <f>A541*'Freq res'!$E$11/2</f>
        <v>0.2047244094488189</v>
      </c>
      <c r="D541">
        <f>$G$18+$G$7/$J$18*($A$18^2*'Phi(z,A)'!H530+1)</f>
        <v>3.8116247730280177</v>
      </c>
      <c r="E541">
        <f t="shared" si="26"/>
        <v>45.22385770991883</v>
      </c>
      <c r="G541">
        <f t="shared" si="27"/>
        <v>-0.52</v>
      </c>
      <c r="H541">
        <f>G541*'Freq res'!$C$11/2</f>
        <v>-0.52</v>
      </c>
      <c r="I541">
        <f>G541*'Freq res'!$E$11/2</f>
        <v>-0.2047244094488189</v>
      </c>
      <c r="J541">
        <f>$G$18+$G$7/$J$18*(-($A$18^2*'Phi(z,A)'!H530)+1)</f>
        <v>3.339274057268329</v>
      </c>
      <c r="K541">
        <f t="shared" si="28"/>
        <v>28.198648669322758</v>
      </c>
    </row>
    <row r="542" spans="1:11" ht="12.75">
      <c r="A542">
        <v>0.521</v>
      </c>
      <c r="B542">
        <f>A542*'Freq res'!$C$11/2</f>
        <v>0.521</v>
      </c>
      <c r="C542">
        <f>A542*'Freq res'!$E$11/2</f>
        <v>0.20511811023622045</v>
      </c>
      <c r="D542">
        <f>$G$18+$G$7/$J$18*($A$18^2*'Phi(z,A)'!H531+1)</f>
        <v>3.8119675329622895</v>
      </c>
      <c r="E542">
        <f t="shared" si="26"/>
        <v>45.239361293266825</v>
      </c>
      <c r="G542">
        <f t="shared" si="27"/>
        <v>-0.521</v>
      </c>
      <c r="H542">
        <f>G542*'Freq res'!$C$11/2</f>
        <v>-0.521</v>
      </c>
      <c r="I542">
        <f>G542*'Freq res'!$E$11/2</f>
        <v>-0.20511811023622045</v>
      </c>
      <c r="J542">
        <f>$G$18+$G$7/$J$18*(-($A$18^2*'Phi(z,A)'!H531)+1)</f>
        <v>3.338931297334057</v>
      </c>
      <c r="K542">
        <f t="shared" si="28"/>
        <v>28.18898495861934</v>
      </c>
    </row>
    <row r="543" spans="1:11" ht="12.75">
      <c r="A543">
        <v>0.522</v>
      </c>
      <c r="B543">
        <f>A543*'Freq res'!$C$11/2</f>
        <v>0.522</v>
      </c>
      <c r="C543">
        <f>A543*'Freq res'!$E$11/2</f>
        <v>0.20551181102362204</v>
      </c>
      <c r="D543">
        <f>$G$18+$G$7/$J$18*($A$18^2*'Phi(z,A)'!H532+1)</f>
        <v>3.812309736034613</v>
      </c>
      <c r="E543">
        <f t="shared" si="26"/>
        <v>45.25484499082468</v>
      </c>
      <c r="G543">
        <f t="shared" si="27"/>
        <v>-0.522</v>
      </c>
      <c r="H543">
        <f>G543*'Freq res'!$C$11/2</f>
        <v>-0.522</v>
      </c>
      <c r="I543">
        <f>G543*'Freq res'!$E$11/2</f>
        <v>-0.20551181102362204</v>
      </c>
      <c r="J543">
        <f>$G$18+$G$7/$J$18*(-($A$18^2*'Phi(z,A)'!H532)+1)</f>
        <v>3.3385890942617333</v>
      </c>
      <c r="K543">
        <f t="shared" si="28"/>
        <v>28.179340251679104</v>
      </c>
    </row>
    <row r="544" spans="1:11" ht="12.75">
      <c r="A544">
        <v>0.523</v>
      </c>
      <c r="B544">
        <f>A544*'Freq res'!$C$11/2</f>
        <v>0.523</v>
      </c>
      <c r="C544">
        <f>A544*'Freq res'!$E$11/2</f>
        <v>0.20590551181102362</v>
      </c>
      <c r="D544">
        <f>$G$18+$G$7/$J$18*($A$18^2*'Phi(z,A)'!H533+1)</f>
        <v>3.812651381881597</v>
      </c>
      <c r="E544">
        <f t="shared" si="26"/>
        <v>45.270308762087886</v>
      </c>
      <c r="G544">
        <f t="shared" si="27"/>
        <v>-0.523</v>
      </c>
      <c r="H544">
        <f>G544*'Freq res'!$C$11/2</f>
        <v>-0.523</v>
      </c>
      <c r="I544">
        <f>G544*'Freq res'!$E$11/2</f>
        <v>-0.20590551181102362</v>
      </c>
      <c r="J544">
        <f>$G$18+$G$7/$J$18*(-($A$18^2*'Phi(z,A)'!H533)+1)</f>
        <v>3.3382474484147497</v>
      </c>
      <c r="K544">
        <f t="shared" si="28"/>
        <v>28.169714541496962</v>
      </c>
    </row>
    <row r="545" spans="1:11" ht="12.75">
      <c r="A545">
        <v>0.524</v>
      </c>
      <c r="B545">
        <f>A545*'Freq res'!$C$11/2</f>
        <v>0.524</v>
      </c>
      <c r="C545">
        <f>A545*'Freq res'!$E$11/2</f>
        <v>0.20629921259842518</v>
      </c>
      <c r="D545">
        <f>$G$18+$G$7/$J$18*($A$18^2*'Phi(z,A)'!H534+1)</f>
        <v>3.8129924701431754</v>
      </c>
      <c r="E545">
        <f t="shared" si="26"/>
        <v>45.28575256670518</v>
      </c>
      <c r="G545">
        <f t="shared" si="27"/>
        <v>-0.524</v>
      </c>
      <c r="H545">
        <f>G545*'Freq res'!$C$11/2</f>
        <v>-0.524</v>
      </c>
      <c r="I545">
        <f>G545*'Freq res'!$E$11/2</f>
        <v>-0.20629921259842518</v>
      </c>
      <c r="J545">
        <f>$G$18+$G$7/$J$18*(-($A$18^2*'Phi(z,A)'!H534)+1)</f>
        <v>3.3379063601531707</v>
      </c>
      <c r="K545">
        <f t="shared" si="28"/>
        <v>28.160107820997762</v>
      </c>
    </row>
    <row r="546" spans="1:11" ht="12.75">
      <c r="A546">
        <v>0.525</v>
      </c>
      <c r="B546">
        <f>A546*'Freq res'!$C$11/2</f>
        <v>0.525</v>
      </c>
      <c r="C546">
        <f>A546*'Freq res'!$E$11/2</f>
        <v>0.20669291338582677</v>
      </c>
      <c r="D546">
        <f>$G$18+$G$7/$J$18*($A$18^2*'Phi(z,A)'!H535+1)</f>
        <v>3.8133330004626096</v>
      </c>
      <c r="E546">
        <f t="shared" si="26"/>
        <v>45.30117636447888</v>
      </c>
      <c r="G546">
        <f t="shared" si="27"/>
        <v>-0.525</v>
      </c>
      <c r="H546">
        <f>G546*'Freq res'!$C$11/2</f>
        <v>-0.525</v>
      </c>
      <c r="I546">
        <f>G546*'Freq res'!$E$11/2</f>
        <v>-0.20669291338582677</v>
      </c>
      <c r="J546">
        <f>$G$18+$G$7/$J$18*(-($A$18^2*'Phi(z,A)'!H535)+1)</f>
        <v>3.337565829833737</v>
      </c>
      <c r="K546">
        <f t="shared" si="28"/>
        <v>28.150520083036575</v>
      </c>
    </row>
    <row r="547" spans="1:11" ht="12.75">
      <c r="A547">
        <v>0.526</v>
      </c>
      <c r="B547">
        <f>A547*'Freq res'!$C$11/2</f>
        <v>0.526</v>
      </c>
      <c r="C547">
        <f>A547*'Freq res'!$E$11/2</f>
        <v>0.20708661417322835</v>
      </c>
      <c r="D547">
        <f>$G$18+$G$7/$J$18*($A$18^2*'Phi(z,A)'!H536+1)</f>
        <v>3.813672972486486</v>
      </c>
      <c r="E547">
        <f t="shared" si="26"/>
        <v>45.316580115365305</v>
      </c>
      <c r="G547">
        <f t="shared" si="27"/>
        <v>-0.526</v>
      </c>
      <c r="H547">
        <f>G547*'Freq res'!$C$11/2</f>
        <v>-0.526</v>
      </c>
      <c r="I547">
        <f>G547*'Freq res'!$E$11/2</f>
        <v>-0.20708661417322835</v>
      </c>
      <c r="J547">
        <f>$G$18+$G$7/$J$18*(-($A$18^2*'Phi(z,A)'!H536)+1)</f>
        <v>3.3372258578098606</v>
      </c>
      <c r="K547">
        <f t="shared" si="28"/>
        <v>28.140951320398734</v>
      </c>
    </row>
    <row r="548" spans="1:11" ht="12.75">
      <c r="A548">
        <v>0.527</v>
      </c>
      <c r="B548">
        <f>A548*'Freq res'!$C$11/2</f>
        <v>0.527</v>
      </c>
      <c r="C548">
        <f>A548*'Freq res'!$E$11/2</f>
        <v>0.2074803149606299</v>
      </c>
      <c r="D548">
        <f>$G$18+$G$7/$J$18*($A$18^2*'Phi(z,A)'!H537+1)</f>
        <v>3.8140123858647175</v>
      </c>
      <c r="E548">
        <f t="shared" si="26"/>
        <v>45.33196377947518</v>
      </c>
      <c r="G548">
        <f t="shared" si="27"/>
        <v>-0.527</v>
      </c>
      <c r="H548">
        <f>G548*'Freq res'!$C$11/2</f>
        <v>-0.527</v>
      </c>
      <c r="I548">
        <f>G548*'Freq res'!$E$11/2</f>
        <v>-0.2074803149606299</v>
      </c>
      <c r="J548">
        <f>$G$18+$G$7/$J$18*(-($A$18^2*'Phi(z,A)'!H537)+1)</f>
        <v>3.336886444431629</v>
      </c>
      <c r="K548">
        <f t="shared" si="28"/>
        <v>28.131401525800133</v>
      </c>
    </row>
    <row r="549" spans="1:11" ht="12.75">
      <c r="A549">
        <v>0.528</v>
      </c>
      <c r="B549">
        <f>A549*'Freq res'!$C$11/2</f>
        <v>0.528</v>
      </c>
      <c r="C549">
        <f>A549*'Freq res'!$E$11/2</f>
        <v>0.2078740157480315</v>
      </c>
      <c r="D549">
        <f>$G$18+$G$7/$J$18*($A$18^2*'Phi(z,A)'!H538+1)</f>
        <v>3.8143512402505446</v>
      </c>
      <c r="E549">
        <f t="shared" si="26"/>
        <v>45.347327317074054</v>
      </c>
      <c r="G549">
        <f t="shared" si="27"/>
        <v>-0.528</v>
      </c>
      <c r="H549">
        <f>G549*'Freq res'!$C$11/2</f>
        <v>-0.528</v>
      </c>
      <c r="I549">
        <f>G549*'Freq res'!$E$11/2</f>
        <v>-0.2078740157480315</v>
      </c>
      <c r="J549">
        <f>$G$18+$G$7/$J$18*(-($A$18^2*'Phi(z,A)'!H538)+1)</f>
        <v>3.336547590045802</v>
      </c>
      <c r="K549">
        <f t="shared" si="28"/>
        <v>28.121870691887285</v>
      </c>
    </row>
    <row r="550" spans="1:11" ht="12.75">
      <c r="A550">
        <v>0.529</v>
      </c>
      <c r="B550">
        <f>A550*'Freq res'!$C$11/2</f>
        <v>0.529</v>
      </c>
      <c r="C550">
        <f>A550*'Freq res'!$E$11/2</f>
        <v>0.20826771653543305</v>
      </c>
      <c r="D550">
        <f>$G$18+$G$7/$J$18*($A$18^2*'Phi(z,A)'!H539+1)</f>
        <v>3.814689535300533</v>
      </c>
      <c r="E550">
        <f t="shared" si="26"/>
        <v>45.3626706885826</v>
      </c>
      <c r="G550">
        <f t="shared" si="27"/>
        <v>-0.529</v>
      </c>
      <c r="H550">
        <f>G550*'Freq res'!$C$11/2</f>
        <v>-0.529</v>
      </c>
      <c r="I550">
        <f>G550*'Freq res'!$E$11/2</f>
        <v>-0.20826771653543305</v>
      </c>
      <c r="J550">
        <f>$G$18+$G$7/$J$18*(-($A$18^2*'Phi(z,A)'!H539)+1)</f>
        <v>3.3362092949958138</v>
      </c>
      <c r="K550">
        <f t="shared" si="28"/>
        <v>28.112358811237595</v>
      </c>
    </row>
    <row r="551" spans="1:11" ht="12.75">
      <c r="A551">
        <v>0.53</v>
      </c>
      <c r="B551">
        <f>A551*'Freq res'!$C$11/2</f>
        <v>0.53</v>
      </c>
      <c r="C551">
        <f>A551*'Freq res'!$E$11/2</f>
        <v>0.20866141732283464</v>
      </c>
      <c r="D551">
        <f>$G$18+$G$7/$J$18*($A$18^2*'Phi(z,A)'!H540+1)</f>
        <v>3.8150272706745745</v>
      </c>
      <c r="E551">
        <f t="shared" si="26"/>
        <v>45.377993854577085</v>
      </c>
      <c r="G551">
        <f t="shared" si="27"/>
        <v>-0.53</v>
      </c>
      <c r="H551">
        <f>G551*'Freq res'!$C$11/2</f>
        <v>-0.53</v>
      </c>
      <c r="I551">
        <f>G551*'Freq res'!$E$11/2</f>
        <v>-0.20866141732283464</v>
      </c>
      <c r="J551">
        <f>$G$18+$G$7/$J$18*(-($A$18^2*'Phi(z,A)'!H540)+1)</f>
        <v>3.335871559621772</v>
      </c>
      <c r="K551">
        <f t="shared" si="28"/>
        <v>28.102865876359477</v>
      </c>
    </row>
    <row r="552" spans="1:11" ht="12.75">
      <c r="A552">
        <v>0.531</v>
      </c>
      <c r="B552">
        <f>A552*'Freq res'!$C$11/2</f>
        <v>0.531</v>
      </c>
      <c r="C552">
        <f>A552*'Freq res'!$E$11/2</f>
        <v>0.20905511811023622</v>
      </c>
      <c r="D552">
        <f>$G$18+$G$7/$J$18*($A$18^2*'Phi(z,A)'!H541+1)</f>
        <v>3.8153644460358875</v>
      </c>
      <c r="E552">
        <f t="shared" si="26"/>
        <v>45.39329677578968</v>
      </c>
      <c r="G552">
        <f t="shared" si="27"/>
        <v>-0.531</v>
      </c>
      <c r="H552">
        <f>G552*'Freq res'!$C$11/2</f>
        <v>-0.531</v>
      </c>
      <c r="I552">
        <f>G552*'Freq res'!$E$11/2</f>
        <v>-0.20905511811023622</v>
      </c>
      <c r="J552">
        <f>$G$18+$G$7/$J$18*(-($A$18^2*'Phi(z,A)'!H541)+1)</f>
        <v>3.335534384260459</v>
      </c>
      <c r="K552">
        <f t="shared" si="28"/>
        <v>28.093391879692565</v>
      </c>
    </row>
    <row r="553" spans="1:11" ht="12.75">
      <c r="A553">
        <v>0.532</v>
      </c>
      <c r="B553">
        <f>A553*'Freq res'!$C$11/2</f>
        <v>0.532</v>
      </c>
      <c r="C553">
        <f>A553*'Freq res'!$E$11/2</f>
        <v>0.20944881889763778</v>
      </c>
      <c r="D553">
        <f>$G$18+$G$7/$J$18*($A$18^2*'Phi(z,A)'!H542+1)</f>
        <v>3.8157010610510165</v>
      </c>
      <c r="E553">
        <f t="shared" si="26"/>
        <v>45.4085794131089</v>
      </c>
      <c r="G553">
        <f t="shared" si="27"/>
        <v>-0.532</v>
      </c>
      <c r="H553">
        <f>G553*'Freq res'!$C$11/2</f>
        <v>-0.532</v>
      </c>
      <c r="I553">
        <f>G553*'Freq res'!$E$11/2</f>
        <v>-0.20944881889763778</v>
      </c>
      <c r="J553">
        <f>$G$18+$G$7/$J$18*(-($A$18^2*'Phi(z,A)'!H542)+1)</f>
        <v>3.33519776924533</v>
      </c>
      <c r="K553">
        <f t="shared" si="28"/>
        <v>28.083936813607846</v>
      </c>
    </row>
    <row r="554" spans="1:11" ht="12.75">
      <c r="A554">
        <v>0.533</v>
      </c>
      <c r="B554">
        <f>A554*'Freq res'!$C$11/2</f>
        <v>0.533</v>
      </c>
      <c r="C554">
        <f>A554*'Freq res'!$E$11/2</f>
        <v>0.20984251968503936</v>
      </c>
      <c r="D554">
        <f>$G$18+$G$7/$J$18*($A$18^2*'Phi(z,A)'!H543+1)</f>
        <v>3.8160371153898316</v>
      </c>
      <c r="E554">
        <f t="shared" si="26"/>
        <v>45.423841727579976</v>
      </c>
      <c r="G554">
        <f t="shared" si="27"/>
        <v>-0.533</v>
      </c>
      <c r="H554">
        <f>G554*'Freq res'!$C$11/2</f>
        <v>-0.533</v>
      </c>
      <c r="I554">
        <f>G554*'Freq res'!$E$11/2</f>
        <v>-0.20984251968503936</v>
      </c>
      <c r="J554">
        <f>$G$18+$G$7/$J$18*(-($A$18^2*'Phi(z,A)'!H543)+1)</f>
        <v>3.334861714906515</v>
      </c>
      <c r="K554">
        <f t="shared" si="28"/>
        <v>28.074500670407858</v>
      </c>
    </row>
    <row r="555" spans="1:11" ht="12.75">
      <c r="A555">
        <v>0.534</v>
      </c>
      <c r="B555">
        <f>A555*'Freq res'!$C$11/2</f>
        <v>0.534</v>
      </c>
      <c r="C555">
        <f>A555*'Freq res'!$E$11/2</f>
        <v>0.21023622047244095</v>
      </c>
      <c r="D555">
        <f>$G$18+$G$7/$J$18*($A$18^2*'Phi(z,A)'!H544+1)</f>
        <v>3.8163726087255285</v>
      </c>
      <c r="E555">
        <f t="shared" si="26"/>
        <v>45.43908368040516</v>
      </c>
      <c r="G555">
        <f t="shared" si="27"/>
        <v>-0.534</v>
      </c>
      <c r="H555">
        <f>G555*'Freq res'!$C$11/2</f>
        <v>-0.534</v>
      </c>
      <c r="I555">
        <f>G555*'Freq res'!$E$11/2</f>
        <v>-0.21023622047244095</v>
      </c>
      <c r="J555">
        <f>$G$18+$G$7/$J$18*(-($A$18^2*'Phi(z,A)'!H544)+1)</f>
        <v>3.334526221570818</v>
      </c>
      <c r="K555">
        <f t="shared" si="28"/>
        <v>28.065083442326877</v>
      </c>
    </row>
    <row r="556" spans="1:11" ht="12.75">
      <c r="A556">
        <v>0.535</v>
      </c>
      <c r="B556">
        <f>A556*'Freq res'!$C$11/2</f>
        <v>0.535</v>
      </c>
      <c r="C556">
        <f>A556*'Freq res'!$E$11/2</f>
        <v>0.2106299212598425</v>
      </c>
      <c r="D556">
        <f>$G$18+$G$7/$J$18*($A$18^2*'Phi(z,A)'!H545+1)</f>
        <v>3.8167075407346287</v>
      </c>
      <c r="E556">
        <f t="shared" si="26"/>
        <v>45.45430523294421</v>
      </c>
      <c r="G556">
        <f t="shared" si="27"/>
        <v>-0.535</v>
      </c>
      <c r="H556">
        <f>G556*'Freq res'!$C$11/2</f>
        <v>-0.535</v>
      </c>
      <c r="I556">
        <f>G556*'Freq res'!$E$11/2</f>
        <v>-0.2106299212598425</v>
      </c>
      <c r="J556">
        <f>$G$18+$G$7/$J$18*(-($A$18^2*'Phi(z,A)'!H545)+1)</f>
        <v>3.334191289561718</v>
      </c>
      <c r="K556">
        <f t="shared" si="28"/>
        <v>28.055685121531067</v>
      </c>
    </row>
    <row r="557" spans="1:11" ht="12.75">
      <c r="A557">
        <v>0.536</v>
      </c>
      <c r="B557">
        <f>A557*'Freq res'!$C$11/2</f>
        <v>0.536</v>
      </c>
      <c r="C557">
        <f>A557*'Freq res'!$E$11/2</f>
        <v>0.2110236220472441</v>
      </c>
      <c r="D557">
        <f>$G$18+$G$7/$J$18*($A$18^2*'Phi(z,A)'!H546+1)</f>
        <v>3.8170419110969784</v>
      </c>
      <c r="E557">
        <f t="shared" si="26"/>
        <v>45.46950634671463</v>
      </c>
      <c r="G557">
        <f t="shared" si="27"/>
        <v>-0.536</v>
      </c>
      <c r="H557">
        <f>G557*'Freq res'!$C$11/2</f>
        <v>-0.536</v>
      </c>
      <c r="I557">
        <f>G557*'Freq res'!$E$11/2</f>
        <v>-0.2110236220472441</v>
      </c>
      <c r="J557">
        <f>$G$18+$G$7/$J$18*(-($A$18^2*'Phi(z,A)'!H546)+1)</f>
        <v>3.333856919199368</v>
      </c>
      <c r="K557">
        <f t="shared" si="28"/>
        <v>28.046305700118666</v>
      </c>
    </row>
    <row r="558" spans="1:11" ht="12.75">
      <c r="A558">
        <v>0.537</v>
      </c>
      <c r="B558">
        <f>A558*'Freq res'!$C$11/2</f>
        <v>0.537</v>
      </c>
      <c r="C558">
        <f>A558*'Freq res'!$E$11/2</f>
        <v>0.21141732283464568</v>
      </c>
      <c r="D558">
        <f>$G$18+$G$7/$J$18*($A$18^2*'Phi(z,A)'!H547+1)</f>
        <v>3.8173757194957494</v>
      </c>
      <c r="E558">
        <f t="shared" si="26"/>
        <v>45.48468698339218</v>
      </c>
      <c r="G558">
        <f t="shared" si="27"/>
        <v>-0.537</v>
      </c>
      <c r="H558">
        <f>G558*'Freq res'!$C$11/2</f>
        <v>-0.537</v>
      </c>
      <c r="I558">
        <f>G558*'Freq res'!$E$11/2</f>
        <v>-0.21141732283464568</v>
      </c>
      <c r="J558">
        <f>$G$18+$G$7/$J$18*(-($A$18^2*'Phi(z,A)'!H547)+1)</f>
        <v>3.333523110800597</v>
      </c>
      <c r="K558">
        <f t="shared" si="28"/>
        <v>28.036945170120152</v>
      </c>
    </row>
    <row r="559" spans="1:11" ht="12.75">
      <c r="A559">
        <v>0.538</v>
      </c>
      <c r="B559">
        <f>A559*'Freq res'!$C$11/2</f>
        <v>0.538</v>
      </c>
      <c r="C559">
        <f>A559*'Freq res'!$E$11/2</f>
        <v>0.21181102362204723</v>
      </c>
      <c r="D559">
        <f>$G$18+$G$7/$J$18*($A$18^2*'Phi(z,A)'!H548+1)</f>
        <v>3.8177089656174377</v>
      </c>
      <c r="E559">
        <f t="shared" si="26"/>
        <v>45.49984710481114</v>
      </c>
      <c r="G559">
        <f t="shared" si="27"/>
        <v>-0.538</v>
      </c>
      <c r="H559">
        <f>G559*'Freq res'!$C$11/2</f>
        <v>-0.538</v>
      </c>
      <c r="I559">
        <f>G559*'Freq res'!$E$11/2</f>
        <v>-0.21181102362204723</v>
      </c>
      <c r="J559">
        <f>$G$18+$G$7/$J$18*(-($A$18^2*'Phi(z,A)'!H548)+1)</f>
        <v>3.333189864678909</v>
      </c>
      <c r="K559">
        <f t="shared" si="28"/>
        <v>28.027603523498428</v>
      </c>
    </row>
    <row r="560" spans="1:11" ht="12.75">
      <c r="A560">
        <v>0.539</v>
      </c>
      <c r="B560">
        <f>A560*'Freq res'!$C$11/2</f>
        <v>0.539</v>
      </c>
      <c r="C560">
        <f>A560*'Freq res'!$E$11/2</f>
        <v>0.21220472440944882</v>
      </c>
      <c r="D560">
        <f>$G$18+$G$7/$J$18*($A$18^2*'Phi(z,A)'!H549+1)</f>
        <v>3.818041649151864</v>
      </c>
      <c r="E560">
        <f t="shared" si="26"/>
        <v>45.5149866729647</v>
      </c>
      <c r="G560">
        <f t="shared" si="27"/>
        <v>-0.539</v>
      </c>
      <c r="H560">
        <f>G560*'Freq res'!$C$11/2</f>
        <v>-0.539</v>
      </c>
      <c r="I560">
        <f>G560*'Freq res'!$E$11/2</f>
        <v>-0.21220472440944882</v>
      </c>
      <c r="J560">
        <f>$G$18+$G$7/$J$18*(-($A$18^2*'Phi(z,A)'!H549)+1)</f>
        <v>3.3328571811444823</v>
      </c>
      <c r="K560">
        <f t="shared" si="28"/>
        <v>28.01828075214897</v>
      </c>
    </row>
    <row r="561" spans="1:11" ht="12.75">
      <c r="A561">
        <v>0.54</v>
      </c>
      <c r="B561">
        <f>A561*'Freq res'!$C$11/2</f>
        <v>0.54</v>
      </c>
      <c r="C561">
        <f>A561*'Freq res'!$E$11/2</f>
        <v>0.21259842519685038</v>
      </c>
      <c r="D561">
        <f>$G$18+$G$7/$J$18*($A$18^2*'Phi(z,A)'!H550+1)</f>
        <v>3.8183737697921725</v>
      </c>
      <c r="E561">
        <f t="shared" si="26"/>
        <v>45.53010565000536</v>
      </c>
      <c r="G561">
        <f t="shared" si="27"/>
        <v>-0.54</v>
      </c>
      <c r="H561">
        <f>G561*'Freq res'!$C$11/2</f>
        <v>-0.54</v>
      </c>
      <c r="I561">
        <f>G561*'Freq res'!$E$11/2</f>
        <v>-0.21259842519685038</v>
      </c>
      <c r="J561">
        <f>$G$18+$G$7/$J$18*(-($A$18^2*'Phi(z,A)'!H550)+1)</f>
        <v>3.332525060504174</v>
      </c>
      <c r="K561">
        <f t="shared" si="28"/>
        <v>28.008976847900072</v>
      </c>
    </row>
    <row r="562" spans="1:11" ht="12.75">
      <c r="A562">
        <v>0.541</v>
      </c>
      <c r="B562">
        <f>A562*'Freq res'!$C$11/2</f>
        <v>0.541</v>
      </c>
      <c r="C562">
        <f>A562*'Freq res'!$E$11/2</f>
        <v>0.21299212598425196</v>
      </c>
      <c r="D562">
        <f>$G$18+$G$7/$J$18*($A$18^2*'Phi(z,A)'!H551+1)</f>
        <v>3.8187053272348317</v>
      </c>
      <c r="E562">
        <f t="shared" si="26"/>
        <v>45.545203998245235</v>
      </c>
      <c r="G562">
        <f t="shared" si="27"/>
        <v>-0.541</v>
      </c>
      <c r="H562">
        <f>G562*'Freq res'!$C$11/2</f>
        <v>-0.541</v>
      </c>
      <c r="I562">
        <f>G562*'Freq res'!$E$11/2</f>
        <v>-0.21299212598425196</v>
      </c>
      <c r="J562">
        <f>$G$18+$G$7/$J$18*(-($A$18^2*'Phi(z,A)'!H551)+1)</f>
        <v>3.332193503061515</v>
      </c>
      <c r="K562">
        <f t="shared" si="28"/>
        <v>27.999691802512892</v>
      </c>
    </row>
    <row r="563" spans="1:11" ht="12.75">
      <c r="A563">
        <v>0.542</v>
      </c>
      <c r="B563">
        <f>A563*'Freq res'!$C$11/2</f>
        <v>0.542</v>
      </c>
      <c r="C563">
        <f>A563*'Freq res'!$E$11/2</f>
        <v>0.21338582677165355</v>
      </c>
      <c r="D563">
        <f>$G$18+$G$7/$J$18*($A$18^2*'Phi(z,A)'!H552+1)</f>
        <v>3.8190363211796328</v>
      </c>
      <c r="E563">
        <f t="shared" si="26"/>
        <v>45.560281680156436</v>
      </c>
      <c r="G563">
        <f t="shared" si="27"/>
        <v>-0.542</v>
      </c>
      <c r="H563">
        <f>G563*'Freq res'!$C$11/2</f>
        <v>-0.542</v>
      </c>
      <c r="I563">
        <f>G563*'Freq res'!$E$11/2</f>
        <v>-0.21338582677165355</v>
      </c>
      <c r="J563">
        <f>$G$18+$G$7/$J$18*(-($A$18^2*'Phi(z,A)'!H552)+1)</f>
        <v>3.3318625091167138</v>
      </c>
      <c r="K563">
        <f t="shared" si="28"/>
        <v>27.99042560768175</v>
      </c>
    </row>
    <row r="564" spans="1:11" ht="12.75">
      <c r="A564">
        <v>0.543</v>
      </c>
      <c r="B564">
        <f>A564*'Freq res'!$C$11/2</f>
        <v>0.543</v>
      </c>
      <c r="C564">
        <f>A564*'Freq res'!$E$11/2</f>
        <v>0.2137795275590551</v>
      </c>
      <c r="D564">
        <f>$G$18+$G$7/$J$18*($A$18^2*'Phi(z,A)'!H553+1)</f>
        <v>3.8193667513296896</v>
      </c>
      <c r="E564">
        <f t="shared" si="26"/>
        <v>45.57533865837143</v>
      </c>
      <c r="G564">
        <f t="shared" si="27"/>
        <v>-0.543</v>
      </c>
      <c r="H564">
        <f>G564*'Freq res'!$C$11/2</f>
        <v>-0.543</v>
      </c>
      <c r="I564">
        <f>G564*'Freq res'!$E$11/2</f>
        <v>-0.2137795275590551</v>
      </c>
      <c r="J564">
        <f>$G$18+$G$7/$J$18*(-($A$18^2*'Phi(z,A)'!H553)+1)</f>
        <v>3.331532078966657</v>
      </c>
      <c r="K564">
        <f t="shared" si="28"/>
        <v>27.98117825503425</v>
      </c>
    </row>
    <row r="565" spans="1:11" ht="12.75">
      <c r="A565">
        <v>0.544</v>
      </c>
      <c r="B565">
        <f>A565*'Freq res'!$C$11/2</f>
        <v>0.544</v>
      </c>
      <c r="C565">
        <f>A565*'Freq res'!$E$11/2</f>
        <v>0.2141732283464567</v>
      </c>
      <c r="D565">
        <f>$G$18+$G$7/$J$18*($A$18^2*'Phi(z,A)'!H554+1)</f>
        <v>3.8196966173914393</v>
      </c>
      <c r="E565">
        <f t="shared" si="26"/>
        <v>45.59037489568342</v>
      </c>
      <c r="G565">
        <f t="shared" si="27"/>
        <v>-0.544</v>
      </c>
      <c r="H565">
        <f>G565*'Freq res'!$C$11/2</f>
        <v>-0.544</v>
      </c>
      <c r="I565">
        <f>G565*'Freq res'!$E$11/2</f>
        <v>-0.2141732283464567</v>
      </c>
      <c r="J565">
        <f>$G$18+$G$7/$J$18*(-($A$18^2*'Phi(z,A)'!H554)+1)</f>
        <v>3.3312022129049073</v>
      </c>
      <c r="K565">
        <f t="shared" si="28"/>
        <v>27.97194973613142</v>
      </c>
    </row>
    <row r="566" spans="1:11" ht="12.75">
      <c r="A566">
        <v>0.545</v>
      </c>
      <c r="B566">
        <f>A566*'Freq res'!$C$11/2</f>
        <v>0.545</v>
      </c>
      <c r="C566">
        <f>A566*'Freq res'!$E$11/2</f>
        <v>0.21456692913385828</v>
      </c>
      <c r="D566">
        <f>$G$18+$G$7/$J$18*($A$18^2*'Phi(z,A)'!H555+1)</f>
        <v>3.8200259190746397</v>
      </c>
      <c r="E566">
        <f t="shared" si="26"/>
        <v>45.605390355046644</v>
      </c>
      <c r="G566">
        <f t="shared" si="27"/>
        <v>-0.545</v>
      </c>
      <c r="H566">
        <f>G566*'Freq res'!$C$11/2</f>
        <v>-0.545</v>
      </c>
      <c r="I566">
        <f>G566*'Freq res'!$E$11/2</f>
        <v>-0.21456692913385828</v>
      </c>
      <c r="J566">
        <f>$G$18+$G$7/$J$18*(-($A$18^2*'Phi(z,A)'!H555)+1)</f>
        <v>3.330872911221707</v>
      </c>
      <c r="K566">
        <f t="shared" si="28"/>
        <v>27.962740042467953</v>
      </c>
    </row>
    <row r="567" spans="1:11" ht="12.75">
      <c r="A567">
        <v>0.546</v>
      </c>
      <c r="B567">
        <f>A567*'Freq res'!$C$11/2</f>
        <v>0.546</v>
      </c>
      <c r="C567">
        <f>A567*'Freq res'!$E$11/2</f>
        <v>0.21496062992125983</v>
      </c>
      <c r="D567">
        <f>$G$18+$G$7/$J$18*($A$18^2*'Phi(z,A)'!H556+1)</f>
        <v>3.8203546560923707</v>
      </c>
      <c r="E567">
        <f t="shared" si="26"/>
        <v>45.62038499957674</v>
      </c>
      <c r="G567">
        <f t="shared" si="27"/>
        <v>-0.546</v>
      </c>
      <c r="H567">
        <f>G567*'Freq res'!$C$11/2</f>
        <v>-0.546</v>
      </c>
      <c r="I567">
        <f>G567*'Freq res'!$E$11/2</f>
        <v>-0.21496062992125983</v>
      </c>
      <c r="J567">
        <f>$G$18+$G$7/$J$18*(-($A$18^2*'Phi(z,A)'!H556)+1)</f>
        <v>3.3305441742039754</v>
      </c>
      <c r="K567">
        <f t="shared" si="28"/>
        <v>27.95354916547231</v>
      </c>
    </row>
    <row r="568" spans="1:11" ht="12.75">
      <c r="A568">
        <v>0.547</v>
      </c>
      <c r="B568">
        <f>A568*'Freq res'!$C$11/2</f>
        <v>0.547</v>
      </c>
      <c r="C568">
        <f>A568*'Freq res'!$E$11/2</f>
        <v>0.21535433070866142</v>
      </c>
      <c r="D568">
        <f>$G$18+$G$7/$J$18*($A$18^2*'Phi(z,A)'!H557+1)</f>
        <v>3.8206828281610328</v>
      </c>
      <c r="E568">
        <f t="shared" si="26"/>
        <v>45.63535879255114</v>
      </c>
      <c r="G568">
        <f t="shared" si="27"/>
        <v>-0.547</v>
      </c>
      <c r="H568">
        <f>G568*'Freq res'!$C$11/2</f>
        <v>-0.547</v>
      </c>
      <c r="I568">
        <f>G568*'Freq res'!$E$11/2</f>
        <v>-0.21535433070866142</v>
      </c>
      <c r="J568">
        <f>$G$18+$G$7/$J$18*(-($A$18^2*'Phi(z,A)'!H557)+1)</f>
        <v>3.3302160021353133</v>
      </c>
      <c r="K568">
        <f t="shared" si="28"/>
        <v>27.94437709650697</v>
      </c>
    </row>
    <row r="569" spans="1:11" ht="12.75">
      <c r="A569">
        <v>0.548</v>
      </c>
      <c r="B569">
        <f>A569*'Freq res'!$C$11/2</f>
        <v>0.548</v>
      </c>
      <c r="C569">
        <f>A569*'Freq res'!$E$11/2</f>
        <v>0.215748031496063</v>
      </c>
      <c r="D569">
        <f>$G$18+$G$7/$J$18*($A$18^2*'Phi(z,A)'!H558+1)</f>
        <v>3.821010435000347</v>
      </c>
      <c r="E569">
        <f t="shared" si="26"/>
        <v>45.65031169740935</v>
      </c>
      <c r="G569">
        <f t="shared" si="27"/>
        <v>-0.548</v>
      </c>
      <c r="H569">
        <f>G569*'Freq res'!$C$11/2</f>
        <v>-0.548</v>
      </c>
      <c r="I569">
        <f>G569*'Freq res'!$E$11/2</f>
        <v>-0.215748031496063</v>
      </c>
      <c r="J569">
        <f>$G$18+$G$7/$J$18*(-($A$18^2*'Phi(z,A)'!H558)+1)</f>
        <v>3.3298883952959994</v>
      </c>
      <c r="K569">
        <f t="shared" si="28"/>
        <v>27.93522382686852</v>
      </c>
    </row>
    <row r="570" spans="1:11" ht="12.75">
      <c r="A570">
        <v>0.549</v>
      </c>
      <c r="B570">
        <f>A570*'Freq res'!$C$11/2</f>
        <v>0.549</v>
      </c>
      <c r="C570">
        <f>A570*'Freq res'!$E$11/2</f>
        <v>0.21614173228346456</v>
      </c>
      <c r="D570">
        <f>$G$18+$G$7/$J$18*($A$18^2*'Phi(z,A)'!H559+1)</f>
        <v>3.821337476333353</v>
      </c>
      <c r="E570">
        <f t="shared" si="26"/>
        <v>45.665243677753296</v>
      </c>
      <c r="G570">
        <f t="shared" si="27"/>
        <v>-0.549</v>
      </c>
      <c r="H570">
        <f>G570*'Freq res'!$C$11/2</f>
        <v>-0.549</v>
      </c>
      <c r="I570">
        <f>G570*'Freq res'!$E$11/2</f>
        <v>-0.21614173228346456</v>
      </c>
      <c r="J570">
        <f>$G$18+$G$7/$J$18*(-($A$18^2*'Phi(z,A)'!H559)+1)</f>
        <v>3.3295613539629936</v>
      </c>
      <c r="K570">
        <f t="shared" si="28"/>
        <v>27.926089347787887</v>
      </c>
    </row>
    <row r="571" spans="1:11" ht="12.75">
      <c r="A571">
        <v>0.55</v>
      </c>
      <c r="B571">
        <f>A571*'Freq res'!$C$11/2</f>
        <v>0.55</v>
      </c>
      <c r="C571">
        <f>A571*'Freq res'!$E$11/2</f>
        <v>0.21653543307086615</v>
      </c>
      <c r="D571">
        <f>$G$18+$G$7/$J$18*($A$18^2*'Phi(z,A)'!H560+1)</f>
        <v>3.8216639518864097</v>
      </c>
      <c r="E571">
        <f t="shared" si="26"/>
        <v>45.6801546973477</v>
      </c>
      <c r="G571">
        <f t="shared" si="27"/>
        <v>-0.55</v>
      </c>
      <c r="H571">
        <f>G571*'Freq res'!$C$11/2</f>
        <v>-0.55</v>
      </c>
      <c r="I571">
        <f>G571*'Freq res'!$E$11/2</f>
        <v>-0.21653543307086615</v>
      </c>
      <c r="J571">
        <f>$G$18+$G$7/$J$18*(-($A$18^2*'Phi(z,A)'!H560)+1)</f>
        <v>3.329234878409937</v>
      </c>
      <c r="K571">
        <f t="shared" si="28"/>
        <v>27.916973650430492</v>
      </c>
    </row>
    <row r="572" spans="1:11" ht="12.75">
      <c r="A572">
        <v>0.551</v>
      </c>
      <c r="B572">
        <f>A572*'Freq res'!$C$11/2</f>
        <v>0.551</v>
      </c>
      <c r="C572">
        <f>A572*'Freq res'!$E$11/2</f>
        <v>0.2169291338582677</v>
      </c>
      <c r="D572">
        <f>$G$18+$G$7/$J$18*($A$18^2*'Phi(z,A)'!H561+1)</f>
        <v>3.821989861389196</v>
      </c>
      <c r="E572">
        <f t="shared" si="26"/>
        <v>45.69504472012047</v>
      </c>
      <c r="G572">
        <f t="shared" si="27"/>
        <v>-0.551</v>
      </c>
      <c r="H572">
        <f>G572*'Freq res'!$C$11/2</f>
        <v>-0.551</v>
      </c>
      <c r="I572">
        <f>G572*'Freq res'!$E$11/2</f>
        <v>-0.2169291338582677</v>
      </c>
      <c r="J572">
        <f>$G$18+$G$7/$J$18*(-($A$18^2*'Phi(z,A)'!H561)+1)</f>
        <v>3.3289089689071507</v>
      </c>
      <c r="K572">
        <f t="shared" si="28"/>
        <v>27.907876725896383</v>
      </c>
    </row>
    <row r="573" spans="1:11" ht="12.75">
      <c r="A573">
        <v>0.552</v>
      </c>
      <c r="B573">
        <f>A573*'Freq res'!$C$11/2</f>
        <v>0.552</v>
      </c>
      <c r="C573">
        <f>A573*'Freq res'!$E$11/2</f>
        <v>0.2173228346456693</v>
      </c>
      <c r="D573">
        <f>$G$18+$G$7/$J$18*($A$18^2*'Phi(z,A)'!H562+1)</f>
        <v>3.822315204574706</v>
      </c>
      <c r="E573">
        <f t="shared" si="26"/>
        <v>45.70991371016289</v>
      </c>
      <c r="G573">
        <f t="shared" si="27"/>
        <v>-0.552</v>
      </c>
      <c r="H573">
        <f>G573*'Freq res'!$C$11/2</f>
        <v>-0.552</v>
      </c>
      <c r="I573">
        <f>G573*'Freq res'!$E$11/2</f>
        <v>-0.2173228346456693</v>
      </c>
      <c r="J573">
        <f>$G$18+$G$7/$J$18*(-($A$18^2*'Phi(z,A)'!H562)+1)</f>
        <v>3.3285836257216403</v>
      </c>
      <c r="K573">
        <f t="shared" si="28"/>
        <v>27.89879856522048</v>
      </c>
    </row>
    <row r="574" spans="1:11" ht="12.75">
      <c r="A574">
        <v>0.553</v>
      </c>
      <c r="B574">
        <f>A574*'Freq res'!$C$11/2</f>
        <v>0.553</v>
      </c>
      <c r="C574">
        <f>A574*'Freq res'!$E$11/2</f>
        <v>0.21771653543307087</v>
      </c>
      <c r="D574">
        <f>$G$18+$G$7/$J$18*($A$18^2*'Phi(z,A)'!H563+1)</f>
        <v>3.8226399811792526</v>
      </c>
      <c r="E574">
        <f t="shared" si="26"/>
        <v>45.72476163173005</v>
      </c>
      <c r="G574">
        <f t="shared" si="27"/>
        <v>-0.553</v>
      </c>
      <c r="H574">
        <f>G574*'Freq res'!$C$11/2</f>
        <v>-0.553</v>
      </c>
      <c r="I574">
        <f>G574*'Freq res'!$E$11/2</f>
        <v>-0.21771653543307087</v>
      </c>
      <c r="J574">
        <f>$G$18+$G$7/$J$18*(-($A$18^2*'Phi(z,A)'!H563)+1)</f>
        <v>3.328258849117094</v>
      </c>
      <c r="K574">
        <f t="shared" si="28"/>
        <v>27.889739159372713</v>
      </c>
    </row>
    <row r="575" spans="1:11" ht="12.75">
      <c r="A575">
        <v>0.554</v>
      </c>
      <c r="B575">
        <f>A575*'Freq res'!$C$11/2</f>
        <v>0.554</v>
      </c>
      <c r="C575">
        <f>A575*'Freq res'!$E$11/2</f>
        <v>0.21811023622047243</v>
      </c>
      <c r="D575">
        <f>$G$18+$G$7/$J$18*($A$18^2*'Phi(z,A)'!H564+1)</f>
        <v>3.822964190942464</v>
      </c>
      <c r="E575">
        <f t="shared" si="26"/>
        <v>45.73958844924119</v>
      </c>
      <c r="G575">
        <f t="shared" si="27"/>
        <v>-0.554</v>
      </c>
      <c r="H575">
        <f>G575*'Freq res'!$C$11/2</f>
        <v>-0.554</v>
      </c>
      <c r="I575">
        <f>G575*'Freq res'!$E$11/2</f>
        <v>-0.21811023622047243</v>
      </c>
      <c r="J575">
        <f>$G$18+$G$7/$J$18*(-($A$18^2*'Phi(z,A)'!H564)+1)</f>
        <v>3.3279346393538827</v>
      </c>
      <c r="K575">
        <f t="shared" si="28"/>
        <v>27.880698499258155</v>
      </c>
    </row>
    <row r="576" spans="1:11" ht="12.75">
      <c r="A576">
        <v>0.555</v>
      </c>
      <c r="B576">
        <f>A576*'Freq res'!$C$11/2</f>
        <v>0.555</v>
      </c>
      <c r="C576">
        <f>A576*'Freq res'!$E$11/2</f>
        <v>0.21850393700787402</v>
      </c>
      <c r="D576">
        <f>$G$18+$G$7/$J$18*($A$18^2*'Phi(z,A)'!H565+1)</f>
        <v>3.8232878336072833</v>
      </c>
      <c r="E576">
        <f t="shared" si="26"/>
        <v>45.75439412727996</v>
      </c>
      <c r="G576">
        <f t="shared" si="27"/>
        <v>-0.555</v>
      </c>
      <c r="H576">
        <f>G576*'Freq res'!$C$11/2</f>
        <v>-0.555</v>
      </c>
      <c r="I576">
        <f>G576*'Freq res'!$E$11/2</f>
        <v>-0.21850393700787402</v>
      </c>
      <c r="J576">
        <f>$G$18+$G$7/$J$18*(-($A$18^2*'Phi(z,A)'!H565)+1)</f>
        <v>3.3276109966890632</v>
      </c>
      <c r="K576">
        <f t="shared" si="28"/>
        <v>27.871676575717267</v>
      </c>
    </row>
    <row r="577" spans="1:11" ht="12.75">
      <c r="A577">
        <v>0.556</v>
      </c>
      <c r="B577">
        <f>A577*'Freq res'!$C$11/2</f>
        <v>0.556</v>
      </c>
      <c r="C577">
        <f>A577*'Freq res'!$E$11/2</f>
        <v>0.2188976377952756</v>
      </c>
      <c r="D577">
        <f>$G$18+$G$7/$J$18*($A$18^2*'Phi(z,A)'!H566+1)</f>
        <v>3.82361090891997</v>
      </c>
      <c r="E577">
        <f t="shared" si="26"/>
        <v>45.76917863059483</v>
      </c>
      <c r="G577">
        <f t="shared" si="27"/>
        <v>-0.556</v>
      </c>
      <c r="H577">
        <f>G577*'Freq res'!$C$11/2</f>
        <v>-0.556</v>
      </c>
      <c r="I577">
        <f>G577*'Freq res'!$E$11/2</f>
        <v>-0.2188976377952756</v>
      </c>
      <c r="J577">
        <f>$G$18+$G$7/$J$18*(-($A$18^2*'Phi(z,A)'!H566)+1)</f>
        <v>3.327287921376376</v>
      </c>
      <c r="K577">
        <f t="shared" si="28"/>
        <v>27.862673379525976</v>
      </c>
    </row>
    <row r="578" spans="1:11" ht="12.75">
      <c r="A578">
        <v>0.557</v>
      </c>
      <c r="B578">
        <f>A578*'Freq res'!$C$11/2</f>
        <v>0.557</v>
      </c>
      <c r="C578">
        <f>A578*'Freq res'!$E$11/2</f>
        <v>0.21929133858267716</v>
      </c>
      <c r="D578">
        <f>$G$18+$G$7/$J$18*($A$18^2*'Phi(z,A)'!H567+1)</f>
        <v>3.823933416630096</v>
      </c>
      <c r="E578">
        <f t="shared" si="26"/>
        <v>45.783941924099366</v>
      </c>
      <c r="G578">
        <f t="shared" si="27"/>
        <v>-0.557</v>
      </c>
      <c r="H578">
        <f>G578*'Freq res'!$C$11/2</f>
        <v>-0.557</v>
      </c>
      <c r="I578">
        <f>G578*'Freq res'!$E$11/2</f>
        <v>-0.21929133858267716</v>
      </c>
      <c r="J578">
        <f>$G$18+$G$7/$J$18*(-($A$18^2*'Phi(z,A)'!H567)+1)</f>
        <v>3.3269654136662505</v>
      </c>
      <c r="K578">
        <f t="shared" si="28"/>
        <v>27.853688901395977</v>
      </c>
    </row>
    <row r="579" spans="1:11" ht="12.75">
      <c r="A579">
        <v>0.558</v>
      </c>
      <c r="B579">
        <f>A579*'Freq res'!$C$11/2</f>
        <v>0.558</v>
      </c>
      <c r="C579">
        <f>A579*'Freq res'!$E$11/2</f>
        <v>0.21968503937007874</v>
      </c>
      <c r="D579">
        <f>$G$18+$G$7/$J$18*($A$18^2*'Phi(z,A)'!H568+1)</f>
        <v>3.8242553564905464</v>
      </c>
      <c r="E579">
        <f t="shared" si="26"/>
        <v>45.79868397287251</v>
      </c>
      <c r="G579">
        <f t="shared" si="27"/>
        <v>-0.558</v>
      </c>
      <c r="H579">
        <f>G579*'Freq res'!$C$11/2</f>
        <v>-0.558</v>
      </c>
      <c r="I579">
        <f>G579*'Freq res'!$E$11/2</f>
        <v>-0.21968503937007874</v>
      </c>
      <c r="J579">
        <f>$G$18+$G$7/$J$18*(-($A$18^2*'Phi(z,A)'!H568)+1)</f>
        <v>3.3266434738058</v>
      </c>
      <c r="K579">
        <f t="shared" si="28"/>
        <v>27.84472313197475</v>
      </c>
    </row>
    <row r="580" spans="1:11" ht="12.75">
      <c r="A580">
        <v>0.559</v>
      </c>
      <c r="B580">
        <f>A580*'Freq res'!$C$11/2</f>
        <v>0.559</v>
      </c>
      <c r="C580">
        <f>A580*'Freq res'!$E$11/2</f>
        <v>0.22007874015748033</v>
      </c>
      <c r="D580">
        <f>$G$18+$G$7/$J$18*($A$18^2*'Phi(z,A)'!H569+1)</f>
        <v>3.8245767282575183</v>
      </c>
      <c r="E580">
        <f t="shared" si="26"/>
        <v>45.81340474215898</v>
      </c>
      <c r="G580">
        <f t="shared" si="27"/>
        <v>-0.559</v>
      </c>
      <c r="H580">
        <f>G580*'Freq res'!$C$11/2</f>
        <v>-0.559</v>
      </c>
      <c r="I580">
        <f>G580*'Freq res'!$E$11/2</f>
        <v>-0.22007874015748033</v>
      </c>
      <c r="J580">
        <f>$G$18+$G$7/$J$18*(-($A$18^2*'Phi(z,A)'!H569)+1)</f>
        <v>3.3263221020388283</v>
      </c>
      <c r="K580">
        <f t="shared" si="28"/>
        <v>27.835776061845856</v>
      </c>
    </row>
    <row r="581" spans="1:11" ht="12.75">
      <c r="A581">
        <v>0.56</v>
      </c>
      <c r="B581">
        <f>A581*'Freq res'!$C$11/2</f>
        <v>0.56</v>
      </c>
      <c r="C581">
        <f>A581*'Freq res'!$E$11/2</f>
        <v>0.2204724409448819</v>
      </c>
      <c r="D581">
        <f>$G$18+$G$7/$J$18*($A$18^2*'Phi(z,A)'!H570+1)</f>
        <v>3.824897531690521</v>
      </c>
      <c r="E581">
        <f t="shared" si="26"/>
        <v>45.82810419736959</v>
      </c>
      <c r="G581">
        <f t="shared" si="27"/>
        <v>-0.56</v>
      </c>
      <c r="H581">
        <f>G581*'Freq res'!$C$11/2</f>
        <v>-0.56</v>
      </c>
      <c r="I581">
        <f>G581*'Freq res'!$E$11/2</f>
        <v>-0.2204724409448819</v>
      </c>
      <c r="J581">
        <f>$G$18+$G$7/$J$18*(-($A$18^2*'Phi(z,A)'!H570)+1)</f>
        <v>3.3260012986058256</v>
      </c>
      <c r="K581">
        <f t="shared" si="28"/>
        <v>27.82684768152902</v>
      </c>
    </row>
    <row r="582" spans="1:11" ht="12.75">
      <c r="A582">
        <v>0.561</v>
      </c>
      <c r="B582">
        <f>A582*'Freq res'!$C$11/2</f>
        <v>0.561</v>
      </c>
      <c r="C582">
        <f>A582*'Freq res'!$E$11/2</f>
        <v>0.22086614173228347</v>
      </c>
      <c r="D582">
        <f>$G$18+$G$7/$J$18*($A$18^2*'Phi(z,A)'!H571+1)</f>
        <v>3.825217766552372</v>
      </c>
      <c r="E582">
        <f t="shared" si="26"/>
        <v>45.84278230408144</v>
      </c>
      <c r="G582">
        <f t="shared" si="27"/>
        <v>-0.561</v>
      </c>
      <c r="H582">
        <f>G582*'Freq res'!$C$11/2</f>
        <v>-0.561</v>
      </c>
      <c r="I582">
        <f>G582*'Freq res'!$E$11/2</f>
        <v>-0.22086614173228347</v>
      </c>
      <c r="J582">
        <f>$G$18+$G$7/$J$18*(-($A$18^2*'Phi(z,A)'!H571)+1)</f>
        <v>3.3256810637439744</v>
      </c>
      <c r="K582">
        <f t="shared" si="28"/>
        <v>27.817937981480398</v>
      </c>
    </row>
    <row r="583" spans="1:11" ht="12.75">
      <c r="A583">
        <v>0.562</v>
      </c>
      <c r="B583">
        <f>A583*'Freq res'!$C$11/2</f>
        <v>0.562</v>
      </c>
      <c r="C583">
        <f>A583*'Freq res'!$E$11/2</f>
        <v>0.22125984251968503</v>
      </c>
      <c r="D583">
        <f>$G$18+$G$7/$J$18*($A$18^2*'Phi(z,A)'!H572+1)</f>
        <v>3.8255374326092006</v>
      </c>
      <c r="E583">
        <f t="shared" si="26"/>
        <v>45.8574390280384</v>
      </c>
      <c r="G583">
        <f t="shared" si="27"/>
        <v>-0.562</v>
      </c>
      <c r="H583">
        <f>G583*'Freq res'!$C$11/2</f>
        <v>-0.562</v>
      </c>
      <c r="I583">
        <f>G583*'Freq res'!$E$11/2</f>
        <v>-0.22125984251968503</v>
      </c>
      <c r="J583">
        <f>$G$18+$G$7/$J$18*(-($A$18^2*'Phi(z,A)'!H572)+1)</f>
        <v>3.325361397687146</v>
      </c>
      <c r="K583">
        <f t="shared" si="28"/>
        <v>27.809046952092622</v>
      </c>
    </row>
    <row r="584" spans="1:11" ht="12.75">
      <c r="A584">
        <v>0.563</v>
      </c>
      <c r="B584">
        <f>A584*'Freq res'!$C$11/2</f>
        <v>0.563</v>
      </c>
      <c r="C584">
        <f>A584*'Freq res'!$E$11/2</f>
        <v>0.2216535433070866</v>
      </c>
      <c r="D584">
        <f>$G$18+$G$7/$J$18*($A$18^2*'Phi(z,A)'!H573+1)</f>
        <v>3.8258565296304425</v>
      </c>
      <c r="E584">
        <f t="shared" si="26"/>
        <v>45.8720743351513</v>
      </c>
      <c r="G584">
        <f t="shared" si="27"/>
        <v>-0.563</v>
      </c>
      <c r="H584">
        <f>G584*'Freq res'!$C$11/2</f>
        <v>-0.563</v>
      </c>
      <c r="I584">
        <f>G584*'Freq res'!$E$11/2</f>
        <v>-0.2216535433070866</v>
      </c>
      <c r="J584">
        <f>$G$18+$G$7/$J$18*(-($A$18^2*'Phi(z,A)'!H573)+1)</f>
        <v>3.325042300665904</v>
      </c>
      <c r="K584">
        <f t="shared" si="28"/>
        <v>27.80017458369508</v>
      </c>
    </row>
    <row r="585" spans="1:11" ht="12.75">
      <c r="A585">
        <v>0.564</v>
      </c>
      <c r="B585">
        <f>A585*'Freq res'!$C$11/2</f>
        <v>0.564</v>
      </c>
      <c r="C585">
        <f>A585*'Freq res'!$E$11/2</f>
        <v>0.22204724409448814</v>
      </c>
      <c r="D585">
        <f>$G$18+$G$7/$J$18*($A$18^2*'Phi(z,A)'!H574+1)</f>
        <v>3.8261750573888413</v>
      </c>
      <c r="E585">
        <f t="shared" si="26"/>
        <v>45.886688191498266</v>
      </c>
      <c r="G585">
        <f t="shared" si="27"/>
        <v>-0.564</v>
      </c>
      <c r="H585">
        <f>G585*'Freq res'!$C$11/2</f>
        <v>-0.564</v>
      </c>
      <c r="I585">
        <f>G585*'Freq res'!$E$11/2</f>
        <v>-0.22204724409448814</v>
      </c>
      <c r="J585">
        <f>$G$18+$G$7/$J$18*(-($A$18^2*'Phi(z,A)'!H574)+1)</f>
        <v>3.324723772907505</v>
      </c>
      <c r="K585">
        <f t="shared" si="28"/>
        <v>27.791320866554035</v>
      </c>
    </row>
    <row r="586" spans="1:11" ht="12.75">
      <c r="A586">
        <v>0.565</v>
      </c>
      <c r="B586">
        <f>A586*'Freq res'!$C$11/2</f>
        <v>0.565</v>
      </c>
      <c r="C586">
        <f>A586*'Freq res'!$E$11/2</f>
        <v>0.22244094488188973</v>
      </c>
      <c r="D586">
        <f>$G$18+$G$7/$J$18*($A$18^2*'Phi(z,A)'!H575+1)</f>
        <v>3.826493015660447</v>
      </c>
      <c r="E586">
        <f t="shared" si="26"/>
        <v>45.90128056332506</v>
      </c>
      <c r="G586">
        <f t="shared" si="27"/>
        <v>-0.565</v>
      </c>
      <c r="H586">
        <f>G586*'Freq res'!$C$11/2</f>
        <v>-0.565</v>
      </c>
      <c r="I586">
        <f>G586*'Freq res'!$E$11/2</f>
        <v>-0.22244094488188973</v>
      </c>
      <c r="J586">
        <f>$G$18+$G$7/$J$18*(-($A$18^2*'Phi(z,A)'!H575)+1)</f>
        <v>3.3244058146358997</v>
      </c>
      <c r="K586">
        <f t="shared" si="28"/>
        <v>27.7824857908728</v>
      </c>
    </row>
    <row r="587" spans="1:11" ht="12.75">
      <c r="A587">
        <v>0.566</v>
      </c>
      <c r="B587">
        <f>A587*'Freq res'!$C$11/2</f>
        <v>0.566</v>
      </c>
      <c r="C587">
        <f>A587*'Freq res'!$E$11/2</f>
        <v>0.2228346456692913</v>
      </c>
      <c r="D587">
        <f>$G$18+$G$7/$J$18*($A$18^2*'Phi(z,A)'!H576+1)</f>
        <v>3.8268104042246143</v>
      </c>
      <c r="E587">
        <f t="shared" si="26"/>
        <v>45.91585141704535</v>
      </c>
      <c r="G587">
        <f t="shared" si="27"/>
        <v>-0.566</v>
      </c>
      <c r="H587">
        <f>G587*'Freq res'!$C$11/2</f>
        <v>-0.566</v>
      </c>
      <c r="I587">
        <f>G587*'Freq res'!$E$11/2</f>
        <v>-0.2228346456692913</v>
      </c>
      <c r="J587">
        <f>$G$18+$G$7/$J$18*(-($A$18^2*'Phi(z,A)'!H576)+1)</f>
        <v>3.3240884260717323</v>
      </c>
      <c r="K587">
        <f t="shared" si="28"/>
        <v>27.77366934679191</v>
      </c>
    </row>
    <row r="588" spans="1:11" ht="12.75">
      <c r="A588">
        <v>0.567</v>
      </c>
      <c r="B588">
        <f>A588*'Freq res'!$C$11/2</f>
        <v>0.567</v>
      </c>
      <c r="C588">
        <f>A588*'Freq res'!$E$11/2</f>
        <v>0.22322834645669287</v>
      </c>
      <c r="D588">
        <f>$G$18+$G$7/$J$18*($A$18^2*'Phi(z,A)'!H577+1)</f>
        <v>3.8271272228640028</v>
      </c>
      <c r="E588">
        <f t="shared" si="26"/>
        <v>45.93040071924103</v>
      </c>
      <c r="G588">
        <f t="shared" si="27"/>
        <v>-0.567</v>
      </c>
      <c r="H588">
        <f>G588*'Freq res'!$C$11/2</f>
        <v>-0.567</v>
      </c>
      <c r="I588">
        <f>G588*'Freq res'!$E$11/2</f>
        <v>-0.22322834645669287</v>
      </c>
      <c r="J588">
        <f>$G$18+$G$7/$J$18*(-($A$18^2*'Phi(z,A)'!H577)+1)</f>
        <v>3.3237716074323433</v>
      </c>
      <c r="K588">
        <f t="shared" si="28"/>
        <v>27.764871524389275</v>
      </c>
    </row>
    <row r="589" spans="1:11" ht="12.75">
      <c r="A589">
        <v>0.568</v>
      </c>
      <c r="B589">
        <f>A589*'Freq res'!$C$11/2</f>
        <v>0.568</v>
      </c>
      <c r="C589">
        <f>A589*'Freq res'!$E$11/2</f>
        <v>0.22362204724409446</v>
      </c>
      <c r="D589">
        <f>$G$18+$G$7/$J$18*($A$18^2*'Phi(z,A)'!H578+1)</f>
        <v>3.8274434713645746</v>
      </c>
      <c r="E589">
        <f t="shared" si="26"/>
        <v>45.9449284366625</v>
      </c>
      <c r="G589">
        <f t="shared" si="27"/>
        <v>-0.568</v>
      </c>
      <c r="H589">
        <f>G589*'Freq res'!$C$11/2</f>
        <v>-0.568</v>
      </c>
      <c r="I589">
        <f>G589*'Freq res'!$E$11/2</f>
        <v>-0.22362204724409446</v>
      </c>
      <c r="J589">
        <f>$G$18+$G$7/$J$18*(-($A$18^2*'Phi(z,A)'!H578)+1)</f>
        <v>3.323455358931772</v>
      </c>
      <c r="K589">
        <f t="shared" si="28"/>
        <v>27.75609231368041</v>
      </c>
    </row>
    <row r="590" spans="1:11" ht="12.75">
      <c r="A590">
        <v>0.569</v>
      </c>
      <c r="B590">
        <f>A590*'Freq res'!$C$11/2</f>
        <v>0.569</v>
      </c>
      <c r="C590">
        <f>A590*'Freq res'!$E$11/2</f>
        <v>0.22401574803149601</v>
      </c>
      <c r="D590">
        <f>$G$18+$G$7/$J$18*($A$18^2*'Phi(z,A)'!H579+1)</f>
        <v>3.827759149515593</v>
      </c>
      <c r="E590">
        <f t="shared" si="26"/>
        <v>45.95943453622895</v>
      </c>
      <c r="G590">
        <f t="shared" si="27"/>
        <v>-0.569</v>
      </c>
      <c r="H590">
        <f>G590*'Freq res'!$C$11/2</f>
        <v>-0.569</v>
      </c>
      <c r="I590">
        <f>G590*'Freq res'!$E$11/2</f>
        <v>-0.22401574803149601</v>
      </c>
      <c r="J590">
        <f>$G$18+$G$7/$J$18*(-($A$18^2*'Phi(z,A)'!H579)+1)</f>
        <v>3.3231396807807534</v>
      </c>
      <c r="K590">
        <f t="shared" si="28"/>
        <v>27.747331704618514</v>
      </c>
    </row>
    <row r="591" spans="1:11" ht="12.75">
      <c r="A591">
        <v>0.57</v>
      </c>
      <c r="B591">
        <f>A591*'Freq res'!$C$11/2</f>
        <v>0.57</v>
      </c>
      <c r="C591">
        <f>A591*'Freq res'!$E$11/2</f>
        <v>0.2244094488188976</v>
      </c>
      <c r="D591">
        <f>$G$18+$G$7/$J$18*($A$18^2*'Phi(z,A)'!H580+1)</f>
        <v>3.8280742571096233</v>
      </c>
      <c r="E591">
        <f t="shared" si="26"/>
        <v>45.9739189850287</v>
      </c>
      <c r="G591">
        <f t="shared" si="27"/>
        <v>-0.57</v>
      </c>
      <c r="H591">
        <f>G591*'Freq res'!$C$11/2</f>
        <v>-0.57</v>
      </c>
      <c r="I591">
        <f>G591*'Freq res'!$E$11/2</f>
        <v>-0.2244094488188976</v>
      </c>
      <c r="J591">
        <f>$G$18+$G$7/$J$18*(-($A$18^2*'Phi(z,A)'!H580)+1)</f>
        <v>3.322824573186723</v>
      </c>
      <c r="K591">
        <f t="shared" si="28"/>
        <v>27.738589687094702</v>
      </c>
    </row>
    <row r="592" spans="1:11" ht="12.75">
      <c r="A592">
        <v>0.571</v>
      </c>
      <c r="B592">
        <f>A592*'Freq res'!$C$11/2</f>
        <v>0.571</v>
      </c>
      <c r="C592">
        <f>A592*'Freq res'!$E$11/2</f>
        <v>0.22480314960629919</v>
      </c>
      <c r="D592">
        <f>$G$18+$G$7/$J$18*($A$18^2*'Phi(z,A)'!H581+1)</f>
        <v>3.828388793942529</v>
      </c>
      <c r="E592">
        <f t="shared" si="26"/>
        <v>45.98838175031947</v>
      </c>
      <c r="G592">
        <f t="shared" si="27"/>
        <v>-0.571</v>
      </c>
      <c r="H592">
        <f>G592*'Freq res'!$C$11/2</f>
        <v>-0.571</v>
      </c>
      <c r="I592">
        <f>G592*'Freq res'!$E$11/2</f>
        <v>-0.22480314960629919</v>
      </c>
      <c r="J592">
        <f>$G$18+$G$7/$J$18*(-($A$18^2*'Phi(z,A)'!H581)+1)</f>
        <v>3.3225100363538176</v>
      </c>
      <c r="K592">
        <f t="shared" si="28"/>
        <v>27.729866250938166</v>
      </c>
    </row>
    <row r="593" spans="1:11" ht="12.75">
      <c r="A593">
        <v>0.572</v>
      </c>
      <c r="B593">
        <f>A593*'Freq res'!$C$11/2</f>
        <v>0.572</v>
      </c>
      <c r="C593">
        <f>A593*'Freq res'!$E$11/2</f>
        <v>0.22519685039370074</v>
      </c>
      <c r="D593">
        <f>$G$18+$G$7/$J$18*($A$18^2*'Phi(z,A)'!H582+1)</f>
        <v>3.8287027598134715</v>
      </c>
      <c r="E593">
        <f t="shared" si="26"/>
        <v>46.002822799528616</v>
      </c>
      <c r="G593">
        <f t="shared" si="27"/>
        <v>-0.572</v>
      </c>
      <c r="H593">
        <f>G593*'Freq res'!$C$11/2</f>
        <v>-0.572</v>
      </c>
      <c r="I593">
        <f>G593*'Freq res'!$E$11/2</f>
        <v>-0.22519685039370074</v>
      </c>
      <c r="J593">
        <f>$G$18+$G$7/$J$18*(-($A$18^2*'Phi(z,A)'!H582)+1)</f>
        <v>3.322196070482875</v>
      </c>
      <c r="K593">
        <f t="shared" si="28"/>
        <v>27.72116138591634</v>
      </c>
    </row>
    <row r="594" spans="1:11" ht="12.75">
      <c r="A594">
        <v>0.573</v>
      </c>
      <c r="B594">
        <f>A594*'Freq res'!$C$11/2</f>
        <v>0.573</v>
      </c>
      <c r="C594">
        <f>A594*'Freq res'!$E$11/2</f>
        <v>0.22559055118110233</v>
      </c>
      <c r="D594">
        <f>$G$18+$G$7/$J$18*($A$18^2*'Phi(z,A)'!H583+1)</f>
        <v>3.8290161545249104</v>
      </c>
      <c r="E594">
        <f t="shared" si="26"/>
        <v>46.017242100253526</v>
      </c>
      <c r="G594">
        <f t="shared" si="27"/>
        <v>-0.573</v>
      </c>
      <c r="H594">
        <f>G594*'Freq res'!$C$11/2</f>
        <v>-0.573</v>
      </c>
      <c r="I594">
        <f>G594*'Freq res'!$E$11/2</f>
        <v>-0.22559055118110233</v>
      </c>
      <c r="J594">
        <f>$G$18+$G$7/$J$18*(-($A$18^2*'Phi(z,A)'!H583)+1)</f>
        <v>3.321882675771436</v>
      </c>
      <c r="K594">
        <f t="shared" si="28"/>
        <v>27.71247508173504</v>
      </c>
    </row>
    <row r="595" spans="1:11" ht="12.75">
      <c r="A595">
        <v>0.574</v>
      </c>
      <c r="B595">
        <f>A595*'Freq res'!$C$11/2</f>
        <v>0.574</v>
      </c>
      <c r="C595">
        <f>A595*'Freq res'!$E$11/2</f>
        <v>0.2259842519685039</v>
      </c>
      <c r="D595">
        <f>$G$18+$G$7/$J$18*($A$18^2*'Phi(z,A)'!H584+1)</f>
        <v>3.8293289778826005</v>
      </c>
      <c r="E595">
        <f t="shared" si="26"/>
        <v>46.03163962026183</v>
      </c>
      <c r="G595">
        <f t="shared" si="27"/>
        <v>-0.574</v>
      </c>
      <c r="H595">
        <f>G595*'Freq res'!$C$11/2</f>
        <v>-0.574</v>
      </c>
      <c r="I595">
        <f>G595*'Freq res'!$E$11/2</f>
        <v>-0.2259842519685039</v>
      </c>
      <c r="J595">
        <f>$G$18+$G$7/$J$18*(-($A$18^2*'Phi(z,A)'!H584)+1)</f>
        <v>3.321569852413746</v>
      </c>
      <c r="K595">
        <f t="shared" si="28"/>
        <v>27.70380732803866</v>
      </c>
    </row>
    <row r="596" spans="1:11" ht="12.75">
      <c r="A596">
        <v>0.575</v>
      </c>
      <c r="B596">
        <f>A596*'Freq res'!$C$11/2</f>
        <v>0.575</v>
      </c>
      <c r="C596">
        <f>A596*'Freq res'!$E$11/2</f>
        <v>0.22637795275590547</v>
      </c>
      <c r="D596">
        <f>$G$18+$G$7/$J$18*($A$18^2*'Phi(z,A)'!H585+1)</f>
        <v>3.8296412296955906</v>
      </c>
      <c r="E596">
        <f t="shared" si="26"/>
        <v>46.04601532749168</v>
      </c>
      <c r="G596">
        <f t="shared" si="27"/>
        <v>-0.575</v>
      </c>
      <c r="H596">
        <f>G596*'Freq res'!$C$11/2</f>
        <v>-0.575</v>
      </c>
      <c r="I596">
        <f>G596*'Freq res'!$E$11/2</f>
        <v>-0.22637795275590547</v>
      </c>
      <c r="J596">
        <f>$G$18+$G$7/$J$18*(-($A$18^2*'Phi(z,A)'!H585)+1)</f>
        <v>3.321257600600756</v>
      </c>
      <c r="K596">
        <f t="shared" si="28"/>
        <v>27.695158114410344</v>
      </c>
    </row>
    <row r="597" spans="1:11" ht="12.75">
      <c r="A597">
        <v>0.576</v>
      </c>
      <c r="B597">
        <f>A597*'Freq res'!$C$11/2</f>
        <v>0.576</v>
      </c>
      <c r="C597">
        <f>A597*'Freq res'!$E$11/2</f>
        <v>0.22677165354330706</v>
      </c>
      <c r="D597">
        <f>$G$18+$G$7/$J$18*($A$18^2*'Phi(z,A)'!H586+1)</f>
        <v>3.829952909776222</v>
      </c>
      <c r="E597">
        <f aca="true" t="shared" si="29" ref="E597:E660">EXP(D597)</f>
        <v>46.06036919005203</v>
      </c>
      <c r="G597">
        <f aca="true" t="shared" si="30" ref="G597:G660">-A597</f>
        <v>-0.576</v>
      </c>
      <c r="H597">
        <f>G597*'Freq res'!$C$11/2</f>
        <v>-0.576</v>
      </c>
      <c r="I597">
        <f>G597*'Freq res'!$E$11/2</f>
        <v>-0.22677165354330706</v>
      </c>
      <c r="J597">
        <f>$G$18+$G$7/$J$18*(-($A$18^2*'Phi(z,A)'!H586)+1)</f>
        <v>3.3209459205201246</v>
      </c>
      <c r="K597">
        <f aca="true" t="shared" si="31" ref="K597:K660">EXP(J597)</f>
        <v>27.686527430372166</v>
      </c>
    </row>
    <row r="598" spans="1:11" ht="12.75">
      <c r="A598">
        <v>0.577</v>
      </c>
      <c r="B598">
        <f>A598*'Freq res'!$C$11/2</f>
        <v>0.577</v>
      </c>
      <c r="C598">
        <f>A598*'Freq res'!$E$11/2</f>
        <v>0.2271653543307086</v>
      </c>
      <c r="D598">
        <f>$G$18+$G$7/$J$18*($A$18^2*'Phi(z,A)'!H587+1)</f>
        <v>3.8302640179401286</v>
      </c>
      <c r="E598">
        <f t="shared" si="29"/>
        <v>46.07470117622296</v>
      </c>
      <c r="G598">
        <f t="shared" si="30"/>
        <v>-0.577</v>
      </c>
      <c r="H598">
        <f>G598*'Freq res'!$C$11/2</f>
        <v>-0.577</v>
      </c>
      <c r="I598">
        <f>G598*'Freq res'!$E$11/2</f>
        <v>-0.2271653543307086</v>
      </c>
      <c r="J598">
        <f>$G$18+$G$7/$J$18*(-($A$18^2*'Phi(z,A)'!H587)+1)</f>
        <v>3.320634812356218</v>
      </c>
      <c r="K598">
        <f t="shared" si="31"/>
        <v>27.67791526538523</v>
      </c>
    </row>
    <row r="599" spans="1:11" ht="12.75">
      <c r="A599">
        <v>0.578</v>
      </c>
      <c r="B599">
        <f>A599*'Freq res'!$C$11/2</f>
        <v>0.578</v>
      </c>
      <c r="C599">
        <f>A599*'Freq res'!$E$11/2</f>
        <v>0.2275590551181102</v>
      </c>
      <c r="D599">
        <f>$G$18+$G$7/$J$18*($A$18^2*'Phi(z,A)'!H588+1)</f>
        <v>3.830574554006234</v>
      </c>
      <c r="E599">
        <f t="shared" si="29"/>
        <v>46.08901125445592</v>
      </c>
      <c r="G599">
        <f t="shared" si="30"/>
        <v>-0.578</v>
      </c>
      <c r="H599">
        <f>G599*'Freq res'!$C$11/2</f>
        <v>-0.578</v>
      </c>
      <c r="I599">
        <f>G599*'Freq res'!$E$11/2</f>
        <v>-0.2275590551181102</v>
      </c>
      <c r="J599">
        <f>$G$18+$G$7/$J$18*(-($A$18^2*'Phi(z,A)'!H588)+1)</f>
        <v>3.3203242762901124</v>
      </c>
      <c r="K599">
        <f t="shared" si="31"/>
        <v>27.669321608849923</v>
      </c>
    </row>
    <row r="600" spans="1:11" ht="12.75">
      <c r="A600">
        <v>0.579</v>
      </c>
      <c r="B600">
        <f>A600*'Freq res'!$C$11/2</f>
        <v>0.579</v>
      </c>
      <c r="C600">
        <f>A600*'Freq res'!$E$11/2</f>
        <v>0.22795275590551178</v>
      </c>
      <c r="D600">
        <f>$G$18+$G$7/$J$18*($A$18^2*'Phi(z,A)'!H589+1)</f>
        <v>3.830884517796751</v>
      </c>
      <c r="E600">
        <f t="shared" si="29"/>
        <v>46.10329939337397</v>
      </c>
      <c r="G600">
        <f t="shared" si="30"/>
        <v>-0.579</v>
      </c>
      <c r="H600">
        <f>G600*'Freq res'!$C$11/2</f>
        <v>-0.579</v>
      </c>
      <c r="I600">
        <f>G600*'Freq res'!$E$11/2</f>
        <v>-0.22795275590551178</v>
      </c>
      <c r="J600">
        <f>$G$18+$G$7/$J$18*(-($A$18^2*'Phi(z,A)'!H589)+1)</f>
        <v>3.3200143124995956</v>
      </c>
      <c r="K600">
        <f t="shared" si="31"/>
        <v>27.660746450106025</v>
      </c>
    </row>
    <row r="601" spans="1:11" ht="12.75">
      <c r="A601">
        <v>0.58</v>
      </c>
      <c r="B601">
        <f>A601*'Freq res'!$C$11/2</f>
        <v>0.58</v>
      </c>
      <c r="C601">
        <f>A601*'Freq res'!$E$11/2</f>
        <v>0.22834645669291334</v>
      </c>
      <c r="D601">
        <f>$G$18+$G$7/$J$18*($A$18^2*'Phi(z,A)'!H590+1)</f>
        <v>3.8311939091371787</v>
      </c>
      <c r="E601">
        <f t="shared" si="29"/>
        <v>46.11756556177211</v>
      </c>
      <c r="G601">
        <f t="shared" si="30"/>
        <v>-0.58</v>
      </c>
      <c r="H601">
        <f>G601*'Freq res'!$C$11/2</f>
        <v>-0.58</v>
      </c>
      <c r="I601">
        <f>G601*'Freq res'!$E$11/2</f>
        <v>-0.22834645669291334</v>
      </c>
      <c r="J601">
        <f>$G$18+$G$7/$J$18*(-($A$18^2*'Phi(z,A)'!H590)+1)</f>
        <v>3.319704921159168</v>
      </c>
      <c r="K601">
        <f t="shared" si="31"/>
        <v>27.65218977843291</v>
      </c>
    </row>
    <row r="602" spans="1:11" ht="12.75">
      <c r="A602">
        <v>0.581</v>
      </c>
      <c r="B602">
        <f>A602*'Freq res'!$C$11/2</f>
        <v>0.581</v>
      </c>
      <c r="C602">
        <f>A602*'Freq res'!$E$11/2</f>
        <v>0.22874015748031493</v>
      </c>
      <c r="D602">
        <f>$G$18+$G$7/$J$18*($A$18^2*'Phi(z,A)'!H591+1)</f>
        <v>3.8315027278563027</v>
      </c>
      <c r="E602">
        <f t="shared" si="29"/>
        <v>46.13180972861749</v>
      </c>
      <c r="G602">
        <f t="shared" si="30"/>
        <v>-0.581</v>
      </c>
      <c r="H602">
        <f>G602*'Freq res'!$C$11/2</f>
        <v>-0.581</v>
      </c>
      <c r="I602">
        <f>G602*'Freq res'!$E$11/2</f>
        <v>-0.22874015748031493</v>
      </c>
      <c r="J602">
        <f>$G$18+$G$7/$J$18*(-($A$18^2*'Phi(z,A)'!H591)+1)</f>
        <v>3.319396102440044</v>
      </c>
      <c r="K602">
        <f t="shared" si="31"/>
        <v>27.643651583049696</v>
      </c>
    </row>
    <row r="603" spans="1:11" ht="12.75">
      <c r="A603">
        <v>0.582</v>
      </c>
      <c r="B603">
        <f>A603*'Freq res'!$C$11/2</f>
        <v>0.582</v>
      </c>
      <c r="C603">
        <f>A603*'Freq res'!$E$11/2</f>
        <v>0.2291338582677165</v>
      </c>
      <c r="D603">
        <f>$G$18+$G$7/$J$18*($A$18^2*'Phi(z,A)'!H592+1)</f>
        <v>3.8318109737861934</v>
      </c>
      <c r="E603">
        <f t="shared" si="29"/>
        <v>46.14603186304975</v>
      </c>
      <c r="G603">
        <f t="shared" si="30"/>
        <v>-0.582</v>
      </c>
      <c r="H603">
        <f>G603*'Freq res'!$C$11/2</f>
        <v>-0.582</v>
      </c>
      <c r="I603">
        <f>G603*'Freq res'!$E$11/2</f>
        <v>-0.2291338582677165</v>
      </c>
      <c r="J603">
        <f>$G$18+$G$7/$J$18*(-($A$18^2*'Phi(z,A)'!H592)+1)</f>
        <v>3.319087856510153</v>
      </c>
      <c r="K603">
        <f t="shared" si="31"/>
        <v>27.635131853115404</v>
      </c>
    </row>
    <row r="604" spans="1:11" ht="12.75">
      <c r="A604">
        <v>0.583</v>
      </c>
      <c r="B604">
        <f>A604*'Freq res'!$C$11/2</f>
        <v>0.583</v>
      </c>
      <c r="C604">
        <f>A604*'Freq res'!$E$11/2</f>
        <v>0.22952755905511807</v>
      </c>
      <c r="D604">
        <f>$G$18+$G$7/$J$18*($A$18^2*'Phi(z,A)'!H593+1)</f>
        <v>3.8321186467622033</v>
      </c>
      <c r="E604">
        <f t="shared" si="29"/>
        <v>46.16023193438118</v>
      </c>
      <c r="G604">
        <f t="shared" si="30"/>
        <v>-0.583</v>
      </c>
      <c r="H604">
        <f>G604*'Freq res'!$C$11/2</f>
        <v>-0.583</v>
      </c>
      <c r="I604">
        <f>G604*'Freq res'!$E$11/2</f>
        <v>-0.22952755905511807</v>
      </c>
      <c r="J604">
        <f>$G$18+$G$7/$J$18*(-($A$18^2*'Phi(z,A)'!H593)+1)</f>
        <v>3.3187801835341433</v>
      </c>
      <c r="K604">
        <f t="shared" si="31"/>
        <v>27.62663057772914</v>
      </c>
    </row>
    <row r="605" spans="1:11" ht="12.75">
      <c r="A605">
        <v>0.584</v>
      </c>
      <c r="B605">
        <f>A605*'Freq res'!$C$11/2</f>
        <v>0.584</v>
      </c>
      <c r="C605">
        <f>A605*'Freq res'!$E$11/2</f>
        <v>0.22992125984251965</v>
      </c>
      <c r="D605">
        <f>$G$18+$G$7/$J$18*($A$18^2*'Phi(z,A)'!H594+1)</f>
        <v>3.8324257466229663</v>
      </c>
      <c r="E605">
        <f t="shared" si="29"/>
        <v>46.17440991209708</v>
      </c>
      <c r="G605">
        <f t="shared" si="30"/>
        <v>-0.584</v>
      </c>
      <c r="H605">
        <f>G605*'Freq res'!$C$11/2</f>
        <v>-0.584</v>
      </c>
      <c r="I605">
        <f>G605*'Freq res'!$E$11/2</f>
        <v>-0.22992125984251965</v>
      </c>
      <c r="J605">
        <f>$G$18+$G$7/$J$18*(-($A$18^2*'Phi(z,A)'!H594)+1)</f>
        <v>3.3184730836733802</v>
      </c>
      <c r="K605">
        <f t="shared" si="31"/>
        <v>27.61814774593027</v>
      </c>
    </row>
    <row r="606" spans="1:11" ht="12.75">
      <c r="A606">
        <v>0.585</v>
      </c>
      <c r="B606">
        <f>A606*'Freq res'!$C$11/2</f>
        <v>0.585</v>
      </c>
      <c r="C606">
        <f>A606*'Freq res'!$E$11/2</f>
        <v>0.23031496062992124</v>
      </c>
      <c r="D606">
        <f>$G$18+$G$7/$J$18*($A$18^2*'Phi(z,A)'!H595+1)</f>
        <v>3.8327322732103957</v>
      </c>
      <c r="E606">
        <f t="shared" si="29"/>
        <v>46.188565765855934</v>
      </c>
      <c r="G606">
        <f t="shared" si="30"/>
        <v>-0.585</v>
      </c>
      <c r="H606">
        <f>G606*'Freq res'!$C$11/2</f>
        <v>-0.585</v>
      </c>
      <c r="I606">
        <f>G606*'Freq res'!$E$11/2</f>
        <v>-0.23031496062992124</v>
      </c>
      <c r="J606">
        <f>$G$18+$G$7/$J$18*(-($A$18^2*'Phi(z,A)'!H595)+1)</f>
        <v>3.318166557085951</v>
      </c>
      <c r="K606">
        <f t="shared" si="31"/>
        <v>27.60968334669857</v>
      </c>
    </row>
    <row r="607" spans="1:11" ht="12.75">
      <c r="A607">
        <v>0.586</v>
      </c>
      <c r="B607">
        <f>A607*'Freq res'!$C$11/2</f>
        <v>0.586</v>
      </c>
      <c r="C607">
        <f>A607*'Freq res'!$E$11/2</f>
        <v>0.2307086614173228</v>
      </c>
      <c r="D607">
        <f>$G$18+$G$7/$J$18*($A$18^2*'Phi(z,A)'!H596+1)</f>
        <v>3.833038226369683</v>
      </c>
      <c r="E607">
        <f t="shared" si="29"/>
        <v>46.20269946548974</v>
      </c>
      <c r="G607">
        <f t="shared" si="30"/>
        <v>-0.586</v>
      </c>
      <c r="H607">
        <f>G607*'Freq res'!$C$11/2</f>
        <v>-0.586</v>
      </c>
      <c r="I607">
        <f>G607*'Freq res'!$E$11/2</f>
        <v>-0.2307086614173228</v>
      </c>
      <c r="J607">
        <f>$G$18+$G$7/$J$18*(-($A$18^2*'Phi(z,A)'!H596)+1)</f>
        <v>3.3178606039266634</v>
      </c>
      <c r="K607">
        <f t="shared" si="31"/>
        <v>27.601237368954394</v>
      </c>
    </row>
    <row r="608" spans="1:11" ht="12.75">
      <c r="A608">
        <v>0.587</v>
      </c>
      <c r="B608">
        <f>A608*'Freq res'!$C$11/2</f>
        <v>0.587</v>
      </c>
      <c r="C608">
        <f>A608*'Freq res'!$E$11/2</f>
        <v>0.23110236220472438</v>
      </c>
      <c r="D608">
        <f>$G$18+$G$7/$J$18*($A$18^2*'Phi(z,A)'!H597+1)</f>
        <v>3.833343605949297</v>
      </c>
      <c r="E608">
        <f t="shared" si="29"/>
        <v>46.21681098100421</v>
      </c>
      <c r="G608">
        <f t="shared" si="30"/>
        <v>-0.587</v>
      </c>
      <c r="H608">
        <f>G608*'Freq res'!$C$11/2</f>
        <v>-0.587</v>
      </c>
      <c r="I608">
        <f>G608*'Freq res'!$E$11/2</f>
        <v>-0.23110236220472438</v>
      </c>
      <c r="J608">
        <f>$G$18+$G$7/$J$18*(-($A$18^2*'Phi(z,A)'!H597)+1)</f>
        <v>3.3175552243470494</v>
      </c>
      <c r="K608">
        <f t="shared" si="31"/>
        <v>27.592809801558825</v>
      </c>
    </row>
    <row r="609" spans="1:11" ht="12.75">
      <c r="A609">
        <v>0.588</v>
      </c>
      <c r="B609">
        <f>A609*'Freq res'!$C$11/2</f>
        <v>0.588</v>
      </c>
      <c r="C609">
        <f>A609*'Freq res'!$E$11/2</f>
        <v>0.23149606299212594</v>
      </c>
      <c r="D609">
        <f>$G$18+$G$7/$J$18*($A$18^2*'Phi(z,A)'!H598+1)</f>
        <v>3.8336484118009797</v>
      </c>
      <c r="E609">
        <f t="shared" si="29"/>
        <v>46.23090028257903</v>
      </c>
      <c r="G609">
        <f t="shared" si="30"/>
        <v>-0.588</v>
      </c>
      <c r="H609">
        <f>G609*'Freq res'!$C$11/2</f>
        <v>-0.588</v>
      </c>
      <c r="I609">
        <f>G609*'Freq res'!$E$11/2</f>
        <v>-0.23149606299212594</v>
      </c>
      <c r="J609">
        <f>$G$18+$G$7/$J$18*(-($A$18^2*'Phi(z,A)'!H598)+1)</f>
        <v>3.317250418495367</v>
      </c>
      <c r="K609">
        <f t="shared" si="31"/>
        <v>27.584400633313894</v>
      </c>
    </row>
    <row r="610" spans="1:11" ht="12.75">
      <c r="A610">
        <v>0.589</v>
      </c>
      <c r="B610">
        <f>A610*'Freq res'!$C$11/2</f>
        <v>0.589</v>
      </c>
      <c r="C610">
        <f>A610*'Freq res'!$E$11/2</f>
        <v>0.23188976377952752</v>
      </c>
      <c r="D610">
        <f>$G$18+$G$7/$J$18*($A$18^2*'Phi(z,A)'!H599+1)</f>
        <v>3.833952643779747</v>
      </c>
      <c r="E610">
        <f t="shared" si="29"/>
        <v>46.244967340568124</v>
      </c>
      <c r="G610">
        <f t="shared" si="30"/>
        <v>-0.589</v>
      </c>
      <c r="H610">
        <f>G610*'Freq res'!$C$11/2</f>
        <v>-0.589</v>
      </c>
      <c r="I610">
        <f>G610*'Freq res'!$E$11/2</f>
        <v>-0.23188976377952752</v>
      </c>
      <c r="J610">
        <f>$G$18+$G$7/$J$18*(-($A$18^2*'Phi(z,A)'!H599)+1)</f>
        <v>3.3169461865165992</v>
      </c>
      <c r="K610">
        <f t="shared" si="31"/>
        <v>27.576009852962677</v>
      </c>
    </row>
    <row r="611" spans="1:11" ht="12.75">
      <c r="A611">
        <v>0.59</v>
      </c>
      <c r="B611">
        <f>A611*'Freq res'!$C$11/2</f>
        <v>0.59</v>
      </c>
      <c r="C611">
        <f>A611*'Freq res'!$E$11/2</f>
        <v>0.2322834645669291</v>
      </c>
      <c r="D611">
        <f>$G$18+$G$7/$J$18*($A$18^2*'Phi(z,A)'!H600+1)</f>
        <v>3.834256301743886</v>
      </c>
      <c r="E611">
        <f t="shared" si="29"/>
        <v>46.259012125499936</v>
      </c>
      <c r="G611">
        <f t="shared" si="30"/>
        <v>-0.59</v>
      </c>
      <c r="H611">
        <f>G611*'Freq res'!$C$11/2</f>
        <v>-0.59</v>
      </c>
      <c r="I611">
        <f>G611*'Freq res'!$E$11/2</f>
        <v>-0.2322834645669291</v>
      </c>
      <c r="J611">
        <f>$G$18+$G$7/$J$18*(-($A$18^2*'Phi(z,A)'!H600)+1)</f>
        <v>3.3166425285524603</v>
      </c>
      <c r="K611">
        <f t="shared" si="31"/>
        <v>27.56763744918953</v>
      </c>
    </row>
    <row r="612" spans="1:11" ht="12.75">
      <c r="A612">
        <v>0.591</v>
      </c>
      <c r="B612">
        <f>A612*'Freq res'!$C$11/2</f>
        <v>0.591</v>
      </c>
      <c r="C612">
        <f>A612*'Freq res'!$E$11/2</f>
        <v>0.23267716535433067</v>
      </c>
      <c r="D612">
        <f>$G$18+$G$7/$J$18*($A$18^2*'Phi(z,A)'!H601+1)</f>
        <v>3.8345593855549533</v>
      </c>
      <c r="E612">
        <f t="shared" si="29"/>
        <v>46.273034608077516</v>
      </c>
      <c r="G612">
        <f t="shared" si="30"/>
        <v>-0.591</v>
      </c>
      <c r="H612">
        <f>G612*'Freq res'!$C$11/2</f>
        <v>-0.591</v>
      </c>
      <c r="I612">
        <f>G612*'Freq res'!$E$11/2</f>
        <v>-0.23267716535433067</v>
      </c>
      <c r="J612">
        <f>$G$18+$G$7/$J$18*(-($A$18^2*'Phi(z,A)'!H601)+1)</f>
        <v>3.316339444741393</v>
      </c>
      <c r="K612">
        <f t="shared" si="31"/>
        <v>27.559283410620186</v>
      </c>
    </row>
    <row r="613" spans="1:11" ht="12.75">
      <c r="A613">
        <v>0.592</v>
      </c>
      <c r="B613">
        <f>A613*'Freq res'!$C$11/2</f>
        <v>0.592</v>
      </c>
      <c r="C613">
        <f>A613*'Freq res'!$E$11/2</f>
        <v>0.23307086614173225</v>
      </c>
      <c r="D613">
        <f>$G$18+$G$7/$J$18*($A$18^2*'Phi(z,A)'!H602+1)</f>
        <v>3.8348618950777733</v>
      </c>
      <c r="E613">
        <f t="shared" si="29"/>
        <v>46.28703475917899</v>
      </c>
      <c r="G613">
        <f t="shared" si="30"/>
        <v>-0.592</v>
      </c>
      <c r="H613">
        <f>G613*'Freq res'!$C$11/2</f>
        <v>-0.592</v>
      </c>
      <c r="I613">
        <f>G613*'Freq res'!$E$11/2</f>
        <v>-0.23307086614173225</v>
      </c>
      <c r="J613">
        <f>$G$18+$G$7/$J$18*(-($A$18^2*'Phi(z,A)'!H602)+1)</f>
        <v>3.3160369352185732</v>
      </c>
      <c r="K613">
        <f t="shared" si="31"/>
        <v>27.55094772582196</v>
      </c>
    </row>
    <row r="614" spans="1:11" ht="12.75">
      <c r="A614">
        <v>0.593</v>
      </c>
      <c r="B614">
        <f>A614*'Freq res'!$C$11/2</f>
        <v>0.593</v>
      </c>
      <c r="C614">
        <f>A614*'Freq res'!$E$11/2</f>
        <v>0.23346456692913384</v>
      </c>
      <c r="D614">
        <f>$G$18+$G$7/$J$18*($A$18^2*'Phi(z,A)'!H603+1)</f>
        <v>3.8351638301804365</v>
      </c>
      <c r="E614">
        <f t="shared" si="29"/>
        <v>46.30101254985762</v>
      </c>
      <c r="G614">
        <f t="shared" si="30"/>
        <v>-0.593</v>
      </c>
      <c r="H614">
        <f>G614*'Freq res'!$C$11/2</f>
        <v>-0.593</v>
      </c>
      <c r="I614">
        <f>G614*'Freq res'!$E$11/2</f>
        <v>-0.23346456692913384</v>
      </c>
      <c r="J614">
        <f>$G$18+$G$7/$J$18*(-($A$18^2*'Phi(z,A)'!H603)+1)</f>
        <v>3.31573500011591</v>
      </c>
      <c r="K614">
        <f t="shared" si="31"/>
        <v>27.54263038330392</v>
      </c>
    </row>
    <row r="615" spans="1:11" ht="12.75">
      <c r="A615">
        <v>0.594</v>
      </c>
      <c r="B615">
        <f>A615*'Freq res'!$C$11/2</f>
        <v>0.594</v>
      </c>
      <c r="C615">
        <f>A615*'Freq res'!$E$11/2</f>
        <v>0.2338582677165354</v>
      </c>
      <c r="D615">
        <f>$G$18+$G$7/$J$18*($A$18^2*'Phi(z,A)'!H604+1)</f>
        <v>3.835465190734297</v>
      </c>
      <c r="E615">
        <f t="shared" si="29"/>
        <v>46.31496795134208</v>
      </c>
      <c r="G615">
        <f t="shared" si="30"/>
        <v>-0.594</v>
      </c>
      <c r="H615">
        <f>G615*'Freq res'!$C$11/2</f>
        <v>-0.594</v>
      </c>
      <c r="I615">
        <f>G615*'Freq res'!$E$11/2</f>
        <v>-0.2338582677165354</v>
      </c>
      <c r="J615">
        <f>$G$18+$G$7/$J$18*(-($A$18^2*'Phi(z,A)'!H604)+1)</f>
        <v>3.3154336395620496</v>
      </c>
      <c r="K615">
        <f t="shared" si="31"/>
        <v>27.534331371517034</v>
      </c>
    </row>
    <row r="616" spans="1:11" ht="12.75">
      <c r="A616">
        <v>0.595</v>
      </c>
      <c r="B616">
        <f>A616*'Freq res'!$C$11/2</f>
        <v>0.595</v>
      </c>
      <c r="C616">
        <f>A616*'Freq res'!$E$11/2</f>
        <v>0.23425196850393698</v>
      </c>
      <c r="D616">
        <f>$G$18+$G$7/$J$18*($A$18^2*'Phi(z,A)'!H605+1)</f>
        <v>3.835765976613972</v>
      </c>
      <c r="E616">
        <f t="shared" si="29"/>
        <v>46.32890093503678</v>
      </c>
      <c r="G616">
        <f t="shared" si="30"/>
        <v>-0.595</v>
      </c>
      <c r="H616">
        <f>G616*'Freq res'!$C$11/2</f>
        <v>-0.595</v>
      </c>
      <c r="I616">
        <f>G616*'Freq res'!$E$11/2</f>
        <v>-0.23425196850393698</v>
      </c>
      <c r="J616">
        <f>$G$18+$G$7/$J$18*(-($A$18^2*'Phi(z,A)'!H605)+1)</f>
        <v>3.3151328536823748</v>
      </c>
      <c r="K616">
        <f t="shared" si="31"/>
        <v>27.52605067885434</v>
      </c>
    </row>
    <row r="617" spans="1:11" ht="12.75">
      <c r="A617">
        <v>0.596</v>
      </c>
      <c r="B617">
        <f>A617*'Freq res'!$C$11/2</f>
        <v>0.596</v>
      </c>
      <c r="C617">
        <f>A617*'Freq res'!$E$11/2</f>
        <v>0.23464566929133857</v>
      </c>
      <c r="D617">
        <f>$G$18+$G$7/$J$18*($A$18^2*'Phi(z,A)'!H606+1)</f>
        <v>3.836066187697338</v>
      </c>
      <c r="E617">
        <f t="shared" si="29"/>
        <v>46.34281147252193</v>
      </c>
      <c r="G617">
        <f t="shared" si="30"/>
        <v>-0.596</v>
      </c>
      <c r="H617">
        <f>G617*'Freq res'!$C$11/2</f>
        <v>-0.596</v>
      </c>
      <c r="I617">
        <f>G617*'Freq res'!$E$11/2</f>
        <v>-0.23464566929133857</v>
      </c>
      <c r="J617">
        <f>$G$18+$G$7/$J$18*(-($A$18^2*'Phi(z,A)'!H606)+1)</f>
        <v>3.3148326425990087</v>
      </c>
      <c r="K617">
        <f t="shared" si="31"/>
        <v>27.517788293651112</v>
      </c>
    </row>
    <row r="618" spans="1:11" ht="12.75">
      <c r="A618">
        <v>0.597</v>
      </c>
      <c r="B618">
        <f>A618*'Freq res'!$C$11/2</f>
        <v>0.597</v>
      </c>
      <c r="C618">
        <f>A618*'Freq res'!$E$11/2</f>
        <v>0.23503937007874012</v>
      </c>
      <c r="D618">
        <f>$G$18+$G$7/$J$18*($A$18^2*'Phi(z,A)'!H607+1)</f>
        <v>3.836365823865531</v>
      </c>
      <c r="E618">
        <f t="shared" si="29"/>
        <v>46.35669953555395</v>
      </c>
      <c r="G618">
        <f t="shared" si="30"/>
        <v>-0.597</v>
      </c>
      <c r="H618">
        <f>G618*'Freq res'!$C$11/2</f>
        <v>-0.597</v>
      </c>
      <c r="I618">
        <f>G618*'Freq res'!$E$11/2</f>
        <v>-0.23503937007874012</v>
      </c>
      <c r="J618">
        <f>$G$18+$G$7/$J$18*(-($A$18^2*'Phi(z,A)'!H607)+1)</f>
        <v>3.314533006430815</v>
      </c>
      <c r="K618">
        <f t="shared" si="31"/>
        <v>27.509544204185005</v>
      </c>
    </row>
    <row r="619" spans="1:11" ht="12.75">
      <c r="A619">
        <v>0.598</v>
      </c>
      <c r="B619">
        <f>A619*'Freq res'!$C$11/2</f>
        <v>0.598</v>
      </c>
      <c r="C619">
        <f>A619*'Freq res'!$E$11/2</f>
        <v>0.2354330708661417</v>
      </c>
      <c r="D619">
        <f>$G$18+$G$7/$J$18*($A$18^2*'Phi(z,A)'!H608+1)</f>
        <v>3.836664885002944</v>
      </c>
      <c r="E619">
        <f t="shared" si="29"/>
        <v>46.37056509606557</v>
      </c>
      <c r="G619">
        <f t="shared" si="30"/>
        <v>-0.598</v>
      </c>
      <c r="H619">
        <f>G619*'Freq res'!$C$11/2</f>
        <v>-0.598</v>
      </c>
      <c r="I619">
        <f>G619*'Freq res'!$E$11/2</f>
        <v>-0.2354330708661417</v>
      </c>
      <c r="J619">
        <f>$G$18+$G$7/$J$18*(-($A$18^2*'Phi(z,A)'!H608)+1)</f>
        <v>3.3142339452934024</v>
      </c>
      <c r="K619">
        <f t="shared" si="31"/>
        <v>27.501318398676286</v>
      </c>
    </row>
    <row r="620" spans="1:11" ht="12.75">
      <c r="A620">
        <v>0.599</v>
      </c>
      <c r="B620">
        <f>A620*'Freq res'!$C$11/2</f>
        <v>0.599</v>
      </c>
      <c r="C620">
        <f>A620*'Freq res'!$E$11/2</f>
        <v>0.23582677165354327</v>
      </c>
      <c r="D620">
        <f>$G$18+$G$7/$J$18*($A$18^2*'Phi(z,A)'!H609+1)</f>
        <v>3.8369633709972235</v>
      </c>
      <c r="E620">
        <f t="shared" si="29"/>
        <v>46.38440812616609</v>
      </c>
      <c r="G620">
        <f t="shared" si="30"/>
        <v>-0.599</v>
      </c>
      <c r="H620">
        <f>G620*'Freq res'!$C$11/2</f>
        <v>-0.599</v>
      </c>
      <c r="I620">
        <f>G620*'Freq res'!$E$11/2</f>
        <v>-0.23582677165354327</v>
      </c>
      <c r="J620">
        <f>$G$18+$G$7/$J$18*(-($A$18^2*'Phi(z,A)'!H609)+1)</f>
        <v>3.313935459299123</v>
      </c>
      <c r="K620">
        <f t="shared" si="31"/>
        <v>27.493110865287882</v>
      </c>
    </row>
    <row r="621" spans="1:11" ht="12.75">
      <c r="A621">
        <v>0.6</v>
      </c>
      <c r="B621">
        <f>A621*'Freq res'!$C$11/2</f>
        <v>0.6</v>
      </c>
      <c r="C621">
        <f>A621*'Freq res'!$E$11/2</f>
        <v>0.23622047244094485</v>
      </c>
      <c r="D621">
        <f>$G$18+$G$7/$J$18*($A$18^2*'Phi(z,A)'!H610+1)</f>
        <v>3.837261281739268</v>
      </c>
      <c r="E621">
        <f t="shared" si="29"/>
        <v>46.39822859814157</v>
      </c>
      <c r="G621">
        <f t="shared" si="30"/>
        <v>-0.6</v>
      </c>
      <c r="H621">
        <f>G621*'Freq res'!$C$11/2</f>
        <v>-0.6</v>
      </c>
      <c r="I621">
        <f>G621*'Freq res'!$E$11/2</f>
        <v>-0.23622047244094485</v>
      </c>
      <c r="J621">
        <f>$G$18+$G$7/$J$18*(-($A$18^2*'Phi(z,A)'!H610)+1)</f>
        <v>3.3136375485570784</v>
      </c>
      <c r="K621">
        <f t="shared" si="31"/>
        <v>27.484921592125676</v>
      </c>
    </row>
    <row r="622" spans="1:11" ht="12.75">
      <c r="A622">
        <v>0.601</v>
      </c>
      <c r="B622">
        <f>A622*'Freq res'!$C$11/2</f>
        <v>0.601</v>
      </c>
      <c r="C622">
        <f>A622*'Freq res'!$E$11/2</f>
        <v>0.23661417322834644</v>
      </c>
      <c r="D622">
        <f>$G$18+$G$7/$J$18*($A$18^2*'Phi(z,A)'!H611+1)</f>
        <v>3.837558617123229</v>
      </c>
      <c r="E622">
        <f t="shared" si="29"/>
        <v>46.41202648445516</v>
      </c>
      <c r="G622">
        <f t="shared" si="30"/>
        <v>-0.601</v>
      </c>
      <c r="H622">
        <f>G622*'Freq res'!$C$11/2</f>
        <v>-0.601</v>
      </c>
      <c r="I622">
        <f>G622*'Freq res'!$E$11/2</f>
        <v>-0.23661417322834644</v>
      </c>
      <c r="J622">
        <f>$G$18+$G$7/$J$18*(-($A$18^2*'Phi(z,A)'!H611)+1)</f>
        <v>3.3133402131731176</v>
      </c>
      <c r="K622">
        <f t="shared" si="31"/>
        <v>27.476750567238557</v>
      </c>
    </row>
    <row r="623" spans="1:11" ht="12.75">
      <c r="A623">
        <v>0.602</v>
      </c>
      <c r="B623">
        <f>A623*'Freq res'!$C$11/2</f>
        <v>0.602</v>
      </c>
      <c r="C623">
        <f>A623*'Freq res'!$E$11/2</f>
        <v>0.237007874015748</v>
      </c>
      <c r="D623">
        <f>$G$18+$G$7/$J$18*($A$18^2*'Phi(z,A)'!H612+1)</f>
        <v>3.8378553770465045</v>
      </c>
      <c r="E623">
        <f t="shared" si="29"/>
        <v>46.42580175774718</v>
      </c>
      <c r="G623">
        <f t="shared" si="30"/>
        <v>-0.602</v>
      </c>
      <c r="H623">
        <f>G623*'Freq res'!$C$11/2</f>
        <v>-0.602</v>
      </c>
      <c r="I623">
        <f>G623*'Freq res'!$E$11/2</f>
        <v>-0.237007874015748</v>
      </c>
      <c r="J623">
        <f>$G$18+$G$7/$J$18*(-($A$18^2*'Phi(z,A)'!H612)+1)</f>
        <v>3.313043453249842</v>
      </c>
      <c r="K623">
        <f t="shared" si="31"/>
        <v>27.468597778618662</v>
      </c>
    </row>
    <row r="624" spans="1:11" ht="12.75">
      <c r="A624">
        <v>0.603</v>
      </c>
      <c r="B624">
        <f>A624*'Freq res'!$C$11/2</f>
        <v>0.603</v>
      </c>
      <c r="C624">
        <f>A624*'Freq res'!$E$11/2</f>
        <v>0.23740157480314958</v>
      </c>
      <c r="D624">
        <f>$G$18+$G$7/$J$18*($A$18^2*'Phi(z,A)'!H613+1)</f>
        <v>3.838151561409739</v>
      </c>
      <c r="E624">
        <f t="shared" si="29"/>
        <v>46.43955439083535</v>
      </c>
      <c r="G624">
        <f t="shared" si="30"/>
        <v>-0.603</v>
      </c>
      <c r="H624">
        <f>G624*'Freq res'!$C$11/2</f>
        <v>-0.603</v>
      </c>
      <c r="I624">
        <f>G624*'Freq res'!$E$11/2</f>
        <v>-0.23740157480314958</v>
      </c>
      <c r="J624">
        <f>$G$18+$G$7/$J$18*(-($A$18^2*'Phi(z,A)'!H613)+1)</f>
        <v>3.3127472688866075</v>
      </c>
      <c r="K624">
        <f t="shared" si="31"/>
        <v>27.460463214201514</v>
      </c>
    </row>
    <row r="625" spans="1:11" ht="12.75">
      <c r="A625">
        <v>0.604</v>
      </c>
      <c r="B625">
        <f>A625*'Freq res'!$C$11/2</f>
        <v>0.604</v>
      </c>
      <c r="C625">
        <f>A625*'Freq res'!$E$11/2</f>
        <v>0.23779527559055116</v>
      </c>
      <c r="D625">
        <f>$G$18+$G$7/$J$18*($A$18^2*'Phi(z,A)'!H614+1)</f>
        <v>3.8384471701168232</v>
      </c>
      <c r="E625">
        <f t="shared" si="29"/>
        <v>46.45328435671514</v>
      </c>
      <c r="G625">
        <f t="shared" si="30"/>
        <v>-0.604</v>
      </c>
      <c r="H625">
        <f>G625*'Freq res'!$C$11/2</f>
        <v>-0.604</v>
      </c>
      <c r="I625">
        <f>G625*'Freq res'!$E$11/2</f>
        <v>-0.23779527559055116</v>
      </c>
      <c r="J625">
        <f>$G$18+$G$7/$J$18*(-($A$18^2*'Phi(z,A)'!H614)+1)</f>
        <v>3.3124516601795233</v>
      </c>
      <c r="K625">
        <f t="shared" si="31"/>
        <v>27.452346861866143</v>
      </c>
    </row>
    <row r="626" spans="1:11" ht="12.75">
      <c r="A626">
        <v>0.605</v>
      </c>
      <c r="B626">
        <f>A626*'Freq res'!$C$11/2</f>
        <v>0.605</v>
      </c>
      <c r="C626">
        <f>A626*'Freq res'!$E$11/2</f>
        <v>0.23818897637795272</v>
      </c>
      <c r="D626">
        <f>$G$18+$G$7/$J$18*($A$18^2*'Phi(z,A)'!H615+1)</f>
        <v>3.838742203074888</v>
      </c>
      <c r="E626">
        <f t="shared" si="29"/>
        <v>46.46699162855977</v>
      </c>
      <c r="G626">
        <f t="shared" si="30"/>
        <v>-0.605</v>
      </c>
      <c r="H626">
        <f>G626*'Freq res'!$C$11/2</f>
        <v>-0.605</v>
      </c>
      <c r="I626">
        <f>G626*'Freq res'!$E$11/2</f>
        <v>-0.23818897637795272</v>
      </c>
      <c r="J626">
        <f>$G$18+$G$7/$J$18*(-($A$18^2*'Phi(z,A)'!H615)+1)</f>
        <v>3.3121566272214586</v>
      </c>
      <c r="K626">
        <f t="shared" si="31"/>
        <v>27.444248709435342</v>
      </c>
    </row>
    <row r="627" spans="1:11" ht="12.75">
      <c r="A627">
        <v>0.606</v>
      </c>
      <c r="B627">
        <f>A627*'Freq res'!$C$11/2</f>
        <v>0.606</v>
      </c>
      <c r="C627">
        <f>A627*'Freq res'!$E$11/2</f>
        <v>0.2385826771653543</v>
      </c>
      <c r="D627">
        <f>$G$18+$G$7/$J$18*($A$18^2*'Phi(z,A)'!H616+1)</f>
        <v>3.8390366601943056</v>
      </c>
      <c r="E627">
        <f t="shared" si="29"/>
        <v>46.480676179720604</v>
      </c>
      <c r="G627">
        <f t="shared" si="30"/>
        <v>-0.606</v>
      </c>
      <c r="H627">
        <f>G627*'Freq res'!$C$11/2</f>
        <v>-0.606</v>
      </c>
      <c r="I627">
        <f>G627*'Freq res'!$E$11/2</f>
        <v>-0.2385826771653543</v>
      </c>
      <c r="J627">
        <f>$G$18+$G$7/$J$18*(-($A$18^2*'Phi(z,A)'!H616)+1)</f>
        <v>3.311862170102041</v>
      </c>
      <c r="K627">
        <f t="shared" si="31"/>
        <v>27.436168744675737</v>
      </c>
    </row>
    <row r="628" spans="1:11" ht="12.75">
      <c r="A628">
        <v>0.607</v>
      </c>
      <c r="B628">
        <f>A628*'Freq res'!$C$11/2</f>
        <v>0.607</v>
      </c>
      <c r="C628">
        <f>A628*'Freq res'!$E$11/2</f>
        <v>0.2389763779527559</v>
      </c>
      <c r="D628">
        <f>$G$18+$G$7/$J$18*($A$18^2*'Phi(z,A)'!H617+1)</f>
        <v>3.839330541388686</v>
      </c>
      <c r="E628">
        <f t="shared" si="29"/>
        <v>46.49433798372721</v>
      </c>
      <c r="G628">
        <f t="shared" si="30"/>
        <v>-0.607</v>
      </c>
      <c r="H628">
        <f>G628*'Freq res'!$C$11/2</f>
        <v>-0.607</v>
      </c>
      <c r="I628">
        <f>G628*'Freq res'!$E$11/2</f>
        <v>-0.2389763779527559</v>
      </c>
      <c r="J628">
        <f>$G$18+$G$7/$J$18*(-($A$18^2*'Phi(z,A)'!H617)+1)</f>
        <v>3.3115682889076608</v>
      </c>
      <c r="K628">
        <f t="shared" si="31"/>
        <v>27.428106955298002</v>
      </c>
    </row>
    <row r="629" spans="1:11" ht="12.75">
      <c r="A629">
        <v>0.608</v>
      </c>
      <c r="B629">
        <f>A629*'Freq res'!$C$11/2</f>
        <v>0.608</v>
      </c>
      <c r="C629">
        <f>A629*'Freq res'!$E$11/2</f>
        <v>0.23937007874015745</v>
      </c>
      <c r="D629">
        <f>$G$18+$G$7/$J$18*($A$18^2*'Phi(z,A)'!H618+1)</f>
        <v>3.839623846574874</v>
      </c>
      <c r="E629">
        <f t="shared" si="29"/>
        <v>46.50797701428766</v>
      </c>
      <c r="G629">
        <f t="shared" si="30"/>
        <v>-0.608</v>
      </c>
      <c r="H629">
        <f>G629*'Freq res'!$C$11/2</f>
        <v>-0.608</v>
      </c>
      <c r="I629">
        <f>G629*'Freq res'!$E$11/2</f>
        <v>-0.23937007874015745</v>
      </c>
      <c r="J629">
        <f>$G$18+$G$7/$J$18*(-($A$18^2*'Phi(z,A)'!H618)+1)</f>
        <v>3.3112749837214723</v>
      </c>
      <c r="K629">
        <f t="shared" si="31"/>
        <v>27.420063328957006</v>
      </c>
    </row>
    <row r="630" spans="1:11" ht="12.75">
      <c r="A630">
        <v>0.609</v>
      </c>
      <c r="B630">
        <f>A630*'Freq res'!$C$11/2</f>
        <v>0.609</v>
      </c>
      <c r="C630">
        <f>A630*'Freq res'!$E$11/2</f>
        <v>0.23976377952755903</v>
      </c>
      <c r="D630">
        <f>$G$18+$G$7/$J$18*($A$18^2*'Phi(z,A)'!H619+1)</f>
        <v>3.83991657567295</v>
      </c>
      <c r="E630">
        <f t="shared" si="29"/>
        <v>46.52159324528865</v>
      </c>
      <c r="G630">
        <f t="shared" si="30"/>
        <v>-0.609</v>
      </c>
      <c r="H630">
        <f>G630*'Freq res'!$C$11/2</f>
        <v>-0.609</v>
      </c>
      <c r="I630">
        <f>G630*'Freq res'!$E$11/2</f>
        <v>-0.23976377952755903</v>
      </c>
      <c r="J630">
        <f>$G$18+$G$7/$J$18*(-($A$18^2*'Phi(z,A)'!H619)+1)</f>
        <v>3.3109822546233967</v>
      </c>
      <c r="K630">
        <f t="shared" si="31"/>
        <v>27.412037853251984</v>
      </c>
    </row>
    <row r="631" spans="1:11" ht="12.75">
      <c r="A631">
        <v>0.61</v>
      </c>
      <c r="B631">
        <f>A631*'Freq res'!$C$11/2</f>
        <v>0.61</v>
      </c>
      <c r="C631">
        <f>A631*'Freq res'!$E$11/2</f>
        <v>0.2401574803149606</v>
      </c>
      <c r="D631">
        <f>$G$18+$G$7/$J$18*($A$18^2*'Phi(z,A)'!H620+1)</f>
        <v>3.8402087286062234</v>
      </c>
      <c r="E631">
        <f t="shared" si="29"/>
        <v>46.53518665079578</v>
      </c>
      <c r="G631">
        <f t="shared" si="30"/>
        <v>-0.61</v>
      </c>
      <c r="H631">
        <f>G631*'Freq res'!$C$11/2</f>
        <v>-0.61</v>
      </c>
      <c r="I631">
        <f>G631*'Freq res'!$E$11/2</f>
        <v>-0.2401574803149606</v>
      </c>
      <c r="J631">
        <f>$G$18+$G$7/$J$18*(-($A$18^2*'Phi(z,A)'!H620)+1)</f>
        <v>3.310690101690123</v>
      </c>
      <c r="K631">
        <f t="shared" si="31"/>
        <v>27.40403051572668</v>
      </c>
    </row>
    <row r="632" spans="1:11" ht="12.75">
      <c r="A632">
        <v>0.611</v>
      </c>
      <c r="B632">
        <f>A632*'Freq res'!$C$11/2</f>
        <v>0.611</v>
      </c>
      <c r="C632">
        <f>A632*'Freq res'!$E$11/2</f>
        <v>0.24055118110236218</v>
      </c>
      <c r="D632">
        <f>$G$18+$G$7/$J$18*($A$18^2*'Phi(z,A)'!H621+1)</f>
        <v>3.8405003053012345</v>
      </c>
      <c r="E632">
        <f t="shared" si="29"/>
        <v>46.54875720505368</v>
      </c>
      <c r="G632">
        <f t="shared" si="30"/>
        <v>-0.611</v>
      </c>
      <c r="H632">
        <f>G632*'Freq res'!$C$11/2</f>
        <v>-0.611</v>
      </c>
      <c r="I632">
        <f>G632*'Freq res'!$E$11/2</f>
        <v>-0.24055118110236218</v>
      </c>
      <c r="J632">
        <f>$G$18+$G$7/$J$18*(-($A$18^2*'Phi(z,A)'!H621)+1)</f>
        <v>3.3103985249951124</v>
      </c>
      <c r="K632">
        <f t="shared" si="31"/>
        <v>27.396041303869527</v>
      </c>
    </row>
    <row r="633" spans="1:11" ht="12.75">
      <c r="A633">
        <v>0.612</v>
      </c>
      <c r="B633">
        <f>A633*'Freq res'!$C$11/2</f>
        <v>0.612</v>
      </c>
      <c r="C633">
        <f>A633*'Freq res'!$E$11/2</f>
        <v>0.24094488188976376</v>
      </c>
      <c r="D633">
        <f>$G$18+$G$7/$J$18*($A$18^2*'Phi(z,A)'!H622+1)</f>
        <v>3.8407913056877483</v>
      </c>
      <c r="E633">
        <f t="shared" si="29"/>
        <v>46.56230488248617</v>
      </c>
      <c r="G633">
        <f t="shared" si="30"/>
        <v>-0.612</v>
      </c>
      <c r="H633">
        <f>G633*'Freq res'!$C$11/2</f>
        <v>-0.612</v>
      </c>
      <c r="I633">
        <f>G633*'Freq res'!$E$11/2</f>
        <v>-0.24094488188976376</v>
      </c>
      <c r="J633">
        <f>$G$18+$G$7/$J$18*(-($A$18^2*'Phi(z,A)'!H622)+1)</f>
        <v>3.3101075246085983</v>
      </c>
      <c r="K633">
        <f t="shared" si="31"/>
        <v>27.388070205113802</v>
      </c>
    </row>
    <row r="634" spans="1:11" ht="12.75">
      <c r="A634">
        <v>0.613</v>
      </c>
      <c r="B634">
        <f>A634*'Freq res'!$C$11/2</f>
        <v>0.613</v>
      </c>
      <c r="C634">
        <f>A634*'Freq res'!$E$11/2</f>
        <v>0.24133858267716532</v>
      </c>
      <c r="D634">
        <f>$G$18+$G$7/$J$18*($A$18^2*'Phi(z,A)'!H623+1)</f>
        <v>3.8410817296987565</v>
      </c>
      <c r="E634">
        <f t="shared" si="29"/>
        <v>46.575829657696595</v>
      </c>
      <c r="G634">
        <f t="shared" si="30"/>
        <v>-0.613</v>
      </c>
      <c r="H634">
        <f>G634*'Freq res'!$C$11/2</f>
        <v>-0.613</v>
      </c>
      <c r="I634">
        <f>G634*'Freq res'!$E$11/2</f>
        <v>-0.24133858267716532</v>
      </c>
      <c r="J634">
        <f>$G$18+$G$7/$J$18*(-($A$18^2*'Phi(z,A)'!H623)+1)</f>
        <v>3.3098171005975905</v>
      </c>
      <c r="K634">
        <f t="shared" si="31"/>
        <v>27.380117206837802</v>
      </c>
    </row>
    <row r="635" spans="1:11" ht="12.75">
      <c r="A635">
        <v>0.614</v>
      </c>
      <c r="B635">
        <f>A635*'Freq res'!$C$11/2</f>
        <v>0.614</v>
      </c>
      <c r="C635">
        <f>A635*'Freq res'!$E$11/2</f>
        <v>0.2417322834645669</v>
      </c>
      <c r="D635">
        <f>$G$18+$G$7/$J$18*($A$18^2*'Phi(z,A)'!H624+1)</f>
        <v>3.84137157727047</v>
      </c>
      <c r="E635">
        <f t="shared" si="29"/>
        <v>46.5893315054678</v>
      </c>
      <c r="G635">
        <f t="shared" si="30"/>
        <v>-0.614</v>
      </c>
      <c r="H635">
        <f>G635*'Freq res'!$C$11/2</f>
        <v>-0.614</v>
      </c>
      <c r="I635">
        <f>G635*'Freq res'!$E$11/2</f>
        <v>-0.2417322834645669</v>
      </c>
      <c r="J635">
        <f>$G$18+$G$7/$J$18*(-($A$18^2*'Phi(z,A)'!H624)+1)</f>
        <v>3.3095272530258764</v>
      </c>
      <c r="K635">
        <f t="shared" si="31"/>
        <v>27.37218229636497</v>
      </c>
    </row>
    <row r="636" spans="1:11" ht="12.75">
      <c r="A636">
        <v>0.615</v>
      </c>
      <c r="B636">
        <f>A636*'Freq res'!$C$11/2</f>
        <v>0.615</v>
      </c>
      <c r="C636">
        <f>A636*'Freq res'!$E$11/2</f>
        <v>0.2421259842519685</v>
      </c>
      <c r="D636">
        <f>$G$18+$G$7/$J$18*($A$18^2*'Phi(z,A)'!H625+1)</f>
        <v>3.8416608483423227</v>
      </c>
      <c r="E636">
        <f t="shared" si="29"/>
        <v>46.60281040076253</v>
      </c>
      <c r="G636">
        <f t="shared" si="30"/>
        <v>-0.615</v>
      </c>
      <c r="H636">
        <f>G636*'Freq res'!$C$11/2</f>
        <v>-0.615</v>
      </c>
      <c r="I636">
        <f>G636*'Freq res'!$E$11/2</f>
        <v>-0.2421259842519685</v>
      </c>
      <c r="J636">
        <f>$G$18+$G$7/$J$18*(-($A$18^2*'Phi(z,A)'!H625)+1)</f>
        <v>3.309237981954024</v>
      </c>
      <c r="K636">
        <f t="shared" si="31"/>
        <v>27.364265460964095</v>
      </c>
    </row>
    <row r="637" spans="1:11" ht="12.75">
      <c r="A637">
        <v>0.616</v>
      </c>
      <c r="B637">
        <f>A637*'Freq res'!$C$11/2</f>
        <v>0.616</v>
      </c>
      <c r="C637">
        <f>A637*'Freq res'!$E$11/2</f>
        <v>0.24251968503937005</v>
      </c>
      <c r="D637">
        <f>$G$18+$G$7/$J$18*($A$18^2*'Phi(z,A)'!H626+1)</f>
        <v>3.841949542856963</v>
      </c>
      <c r="E637">
        <f t="shared" si="29"/>
        <v>46.61626631872345</v>
      </c>
      <c r="G637">
        <f t="shared" si="30"/>
        <v>-0.616</v>
      </c>
      <c r="H637">
        <f>G637*'Freq res'!$C$11/2</f>
        <v>-0.616</v>
      </c>
      <c r="I637">
        <f>G637*'Freq res'!$E$11/2</f>
        <v>-0.24251968503937005</v>
      </c>
      <c r="J637">
        <f>$G$18+$G$7/$J$18*(-($A$18^2*'Phi(z,A)'!H626)+1)</f>
        <v>3.3089492874393835</v>
      </c>
      <c r="K637">
        <f t="shared" si="31"/>
        <v>27.356366687849448</v>
      </c>
    </row>
    <row r="638" spans="1:11" ht="12.75">
      <c r="A638">
        <v>0.617</v>
      </c>
      <c r="B638">
        <f>A638*'Freq res'!$C$11/2</f>
        <v>0.617</v>
      </c>
      <c r="C638">
        <f>A638*'Freq res'!$E$11/2</f>
        <v>0.24291338582677163</v>
      </c>
      <c r="D638">
        <f>$G$18+$G$7/$J$18*($A$18^2*'Phi(z,A)'!H627+1)</f>
        <v>3.842237660760255</v>
      </c>
      <c r="E638">
        <f t="shared" si="29"/>
        <v>46.62969923467336</v>
      </c>
      <c r="G638">
        <f t="shared" si="30"/>
        <v>-0.617</v>
      </c>
      <c r="H638">
        <f>G638*'Freq res'!$C$11/2</f>
        <v>-0.617</v>
      </c>
      <c r="I638">
        <f>G638*'Freq res'!$E$11/2</f>
        <v>-0.24291338582677163</v>
      </c>
      <c r="J638">
        <f>$G$18+$G$7/$J$18*(-($A$18^2*'Phi(z,A)'!H627)+1)</f>
        <v>3.3086611695360917</v>
      </c>
      <c r="K638">
        <f t="shared" si="31"/>
        <v>27.348485964180966</v>
      </c>
    </row>
    <row r="639" spans="1:11" ht="12.75">
      <c r="A639">
        <v>0.618</v>
      </c>
      <c r="B639">
        <f>A639*'Freq res'!$C$11/2</f>
        <v>0.618</v>
      </c>
      <c r="C639">
        <f>A639*'Freq res'!$E$11/2</f>
        <v>0.24330708661417322</v>
      </c>
      <c r="D639">
        <f>$G$18+$G$7/$J$18*($A$18^2*'Phi(z,A)'!H628+1)</f>
        <v>3.842525202001275</v>
      </c>
      <c r="E639">
        <f t="shared" si="29"/>
        <v>46.643109124115426</v>
      </c>
      <c r="G639">
        <f t="shared" si="30"/>
        <v>-0.618</v>
      </c>
      <c r="H639">
        <f>G639*'Freq res'!$C$11/2</f>
        <v>-0.618</v>
      </c>
      <c r="I639">
        <f>G639*'Freq res'!$E$11/2</f>
        <v>-0.24330708661417322</v>
      </c>
      <c r="J639">
        <f>$G$18+$G$7/$J$18*(-($A$18^2*'Phi(z,A)'!H628)+1)</f>
        <v>3.3083736282950715</v>
      </c>
      <c r="K639">
        <f t="shared" si="31"/>
        <v>27.340623277064385</v>
      </c>
    </row>
    <row r="640" spans="1:11" ht="12.75">
      <c r="A640">
        <v>0.619</v>
      </c>
      <c r="B640">
        <f>A640*'Freq res'!$C$11/2</f>
        <v>0.619</v>
      </c>
      <c r="C640">
        <f>A640*'Freq res'!$E$11/2</f>
        <v>0.24370078740157478</v>
      </c>
      <c r="D640">
        <f>$G$18+$G$7/$J$18*($A$18^2*'Phi(z,A)'!H629+1)</f>
        <v>3.842812166532309</v>
      </c>
      <c r="E640">
        <f t="shared" si="29"/>
        <v>46.656495962733274</v>
      </c>
      <c r="G640">
        <f t="shared" si="30"/>
        <v>-0.619</v>
      </c>
      <c r="H640">
        <f>G640*'Freq res'!$C$11/2</f>
        <v>-0.619</v>
      </c>
      <c r="I640">
        <f>G640*'Freq res'!$E$11/2</f>
        <v>-0.24370078740157478</v>
      </c>
      <c r="J640">
        <f>$G$18+$G$7/$J$18*(-($A$18^2*'Phi(z,A)'!H629)+1)</f>
        <v>3.3080866637640374</v>
      </c>
      <c r="K640">
        <f t="shared" si="31"/>
        <v>27.332778613551426</v>
      </c>
    </row>
    <row r="641" spans="1:11" ht="12.75">
      <c r="A641">
        <v>0.62</v>
      </c>
      <c r="B641">
        <f>A641*'Freq res'!$C$11/2</f>
        <v>0.62</v>
      </c>
      <c r="C641">
        <f>A641*'Freq res'!$E$11/2</f>
        <v>0.24409448818897636</v>
      </c>
      <c r="D641">
        <f>$G$18+$G$7/$J$18*($A$18^2*'Phi(z,A)'!H630+1)</f>
        <v>3.843098554308852</v>
      </c>
      <c r="E641">
        <f t="shared" si="29"/>
        <v>46.66985972639126</v>
      </c>
      <c r="G641">
        <f t="shared" si="30"/>
        <v>-0.62</v>
      </c>
      <c r="H641">
        <f>G641*'Freq res'!$C$11/2</f>
        <v>-0.62</v>
      </c>
      <c r="I641">
        <f>G641*'Freq res'!$E$11/2</f>
        <v>-0.24409448818897636</v>
      </c>
      <c r="J641">
        <f>$G$18+$G$7/$J$18*(-($A$18^2*'Phi(z,A)'!H630)+1)</f>
        <v>3.3078002759874945</v>
      </c>
      <c r="K641">
        <f t="shared" si="31"/>
        <v>27.324951960639908</v>
      </c>
    </row>
    <row r="642" spans="1:11" ht="12.75">
      <c r="A642">
        <v>0.621</v>
      </c>
      <c r="B642">
        <f>A642*'Freq res'!$C$11/2</f>
        <v>0.621</v>
      </c>
      <c r="C642">
        <f>A642*'Freq res'!$E$11/2</f>
        <v>0.24448818897637792</v>
      </c>
      <c r="D642">
        <f>$G$18+$G$7/$J$18*($A$18^2*'Phi(z,A)'!H631+1)</f>
        <v>3.8433843652896007</v>
      </c>
      <c r="E642">
        <f t="shared" si="29"/>
        <v>46.683200391134484</v>
      </c>
      <c r="G642">
        <f t="shared" si="30"/>
        <v>-0.621</v>
      </c>
      <c r="H642">
        <f>G642*'Freq res'!$C$11/2</f>
        <v>-0.621</v>
      </c>
      <c r="I642">
        <f>G642*'Freq res'!$E$11/2</f>
        <v>-0.24448818897637792</v>
      </c>
      <c r="J642">
        <f>$G$18+$G$7/$J$18*(-($A$18^2*'Phi(z,A)'!H631)+1)</f>
        <v>3.307514465006746</v>
      </c>
      <c r="K642">
        <f t="shared" si="31"/>
        <v>27.31714330527401</v>
      </c>
    </row>
    <row r="643" spans="1:11" ht="12.75">
      <c r="A643">
        <v>0.622</v>
      </c>
      <c r="B643">
        <f>A643*'Freq res'!$C$11/2</f>
        <v>0.622</v>
      </c>
      <c r="C643">
        <f>A643*'Freq res'!$E$11/2</f>
        <v>0.2448818897637795</v>
      </c>
      <c r="D643">
        <f>$G$18+$G$7/$J$18*($A$18^2*'Phi(z,A)'!H632+1)</f>
        <v>3.8436695994364567</v>
      </c>
      <c r="E643">
        <f t="shared" si="29"/>
        <v>46.69651793318914</v>
      </c>
      <c r="G643">
        <f t="shared" si="30"/>
        <v>-0.622</v>
      </c>
      <c r="H643">
        <f>G643*'Freq res'!$C$11/2</f>
        <v>-0.622</v>
      </c>
      <c r="I643">
        <f>G643*'Freq res'!$E$11/2</f>
        <v>-0.2448818897637795</v>
      </c>
      <c r="J643">
        <f>$G$18+$G$7/$J$18*(-($A$18^2*'Phi(z,A)'!H632)+1)</f>
        <v>3.30722923085989</v>
      </c>
      <c r="K643">
        <f t="shared" si="31"/>
        <v>27.309352634344293</v>
      </c>
    </row>
    <row r="644" spans="1:11" ht="12.75">
      <c r="A644">
        <v>0.623</v>
      </c>
      <c r="B644">
        <f>A644*'Freq res'!$C$11/2</f>
        <v>0.623</v>
      </c>
      <c r="C644">
        <f>A644*'Freq res'!$E$11/2</f>
        <v>0.2452755905511811</v>
      </c>
      <c r="D644">
        <f>$G$18+$G$7/$J$18*($A$18^2*'Phi(z,A)'!H633+1)</f>
        <v>3.84395425671452</v>
      </c>
      <c r="E644">
        <f t="shared" si="29"/>
        <v>46.70981232896252</v>
      </c>
      <c r="G644">
        <f t="shared" si="30"/>
        <v>-0.623</v>
      </c>
      <c r="H644">
        <f>G644*'Freq res'!$C$11/2</f>
        <v>-0.623</v>
      </c>
      <c r="I644">
        <f>G644*'Freq res'!$E$11/2</f>
        <v>-0.2452755905511811</v>
      </c>
      <c r="J644">
        <f>$G$18+$G$7/$J$18*(-($A$18^2*'Phi(z,A)'!H633)+1)</f>
        <v>3.3069445735818266</v>
      </c>
      <c r="K644">
        <f t="shared" si="31"/>
        <v>27.30157993468798</v>
      </c>
    </row>
    <row r="645" spans="1:11" ht="12.75">
      <c r="A645">
        <v>0.624</v>
      </c>
      <c r="B645">
        <f>A645*'Freq res'!$C$11/2</f>
        <v>0.624</v>
      </c>
      <c r="C645">
        <f>A645*'Freq res'!$E$11/2</f>
        <v>0.24566929133858265</v>
      </c>
      <c r="D645">
        <f>$G$18+$G$7/$J$18*($A$18^2*'Phi(z,A)'!H634+1)</f>
        <v>3.844238337092088</v>
      </c>
      <c r="E645">
        <f t="shared" si="29"/>
        <v>46.72308355504327</v>
      </c>
      <c r="G645">
        <f t="shared" si="30"/>
        <v>-0.624</v>
      </c>
      <c r="H645">
        <f>G645*'Freq res'!$C$11/2</f>
        <v>-0.624</v>
      </c>
      <c r="I645">
        <f>G645*'Freq res'!$E$11/2</f>
        <v>-0.24566929133858265</v>
      </c>
      <c r="J645">
        <f>$G$18+$G$7/$J$18*(-($A$18^2*'Phi(z,A)'!H634)+1)</f>
        <v>3.3066604932042587</v>
      </c>
      <c r="K645">
        <f t="shared" si="31"/>
        <v>27.293825193089045</v>
      </c>
    </row>
    <row r="646" spans="1:11" ht="12.75">
      <c r="A646">
        <v>0.625</v>
      </c>
      <c r="B646">
        <f>A646*'Freq res'!$C$11/2</f>
        <v>0.625</v>
      </c>
      <c r="C646">
        <f>A646*'Freq res'!$E$11/2</f>
        <v>0.24606299212598423</v>
      </c>
      <c r="D646">
        <f>$G$18+$G$7/$J$18*($A$18^2*'Phi(z,A)'!H635+1)</f>
        <v>3.8445218405406516</v>
      </c>
      <c r="E646">
        <f t="shared" si="29"/>
        <v>46.736331588201466</v>
      </c>
      <c r="G646">
        <f t="shared" si="30"/>
        <v>-0.625</v>
      </c>
      <c r="H646">
        <f>G646*'Freq res'!$C$11/2</f>
        <v>-0.625</v>
      </c>
      <c r="I646">
        <f>G646*'Freq res'!$E$11/2</f>
        <v>-0.24606299212598423</v>
      </c>
      <c r="J646">
        <f>$G$18+$G$7/$J$18*(-($A$18^2*'Phi(z,A)'!H635)+1)</f>
        <v>3.306376989755695</v>
      </c>
      <c r="K646">
        <f t="shared" si="31"/>
        <v>27.28608839627842</v>
      </c>
    </row>
    <row r="647" spans="1:11" ht="12.75">
      <c r="A647">
        <v>0.626</v>
      </c>
      <c r="B647">
        <f>A647*'Freq res'!$C$11/2</f>
        <v>0.626</v>
      </c>
      <c r="C647">
        <f>A647*'Freq res'!$E$11/2</f>
        <v>0.24645669291338582</v>
      </c>
      <c r="D647">
        <f>$G$18+$G$7/$J$18*($A$18^2*'Phi(z,A)'!H636+1)</f>
        <v>3.844804767034895</v>
      </c>
      <c r="E647">
        <f t="shared" si="29"/>
        <v>46.74955640538888</v>
      </c>
      <c r="G647">
        <f t="shared" si="30"/>
        <v>-0.626</v>
      </c>
      <c r="H647">
        <f>G647*'Freq res'!$C$11/2</f>
        <v>-0.626</v>
      </c>
      <c r="I647">
        <f>G647*'Freq res'!$E$11/2</f>
        <v>-0.24645669291338582</v>
      </c>
      <c r="J647">
        <f>$G$18+$G$7/$J$18*(-($A$18^2*'Phi(z,A)'!H636)+1)</f>
        <v>3.3060940632614515</v>
      </c>
      <c r="K647">
        <f t="shared" si="31"/>
        <v>27.278369530934086</v>
      </c>
    </row>
    <row r="648" spans="1:11" ht="12.75">
      <c r="A648">
        <v>0.627</v>
      </c>
      <c r="B648">
        <f>A648*'Freq res'!$C$11/2</f>
        <v>0.627</v>
      </c>
      <c r="C648">
        <f>A648*'Freq res'!$E$11/2</f>
        <v>0.24685039370078737</v>
      </c>
      <c r="D648">
        <f>$G$18+$G$7/$J$18*($A$18^2*'Phi(z,A)'!H637+1)</f>
        <v>3.8450871165526905</v>
      </c>
      <c r="E648">
        <f t="shared" si="29"/>
        <v>46.76275798373903</v>
      </c>
      <c r="G648">
        <f t="shared" si="30"/>
        <v>-0.627</v>
      </c>
      <c r="H648">
        <f>G648*'Freq res'!$C$11/2</f>
        <v>-0.627</v>
      </c>
      <c r="I648">
        <f>G648*'Freq res'!$E$11/2</f>
        <v>-0.24685039370078737</v>
      </c>
      <c r="J648">
        <f>$G$18+$G$7/$J$18*(-($A$18^2*'Phi(z,A)'!H637)+1)</f>
        <v>3.305811713743656</v>
      </c>
      <c r="K648">
        <f t="shared" si="31"/>
        <v>27.270668583681314</v>
      </c>
    </row>
    <row r="649" spans="1:11" ht="12.75">
      <c r="A649">
        <v>0.628</v>
      </c>
      <c r="B649">
        <f>A649*'Freq res'!$C$11/2</f>
        <v>0.628</v>
      </c>
      <c r="C649">
        <f>A649*'Freq res'!$E$11/2</f>
        <v>0.24724409448818896</v>
      </c>
      <c r="D649">
        <f>$G$18+$G$7/$J$18*($A$18^2*'Phi(z,A)'!H638+1)</f>
        <v>3.8453688890750968</v>
      </c>
      <c r="E649">
        <f t="shared" si="29"/>
        <v>46.77593630056737</v>
      </c>
      <c r="G649">
        <f t="shared" si="30"/>
        <v>-0.628</v>
      </c>
      <c r="H649">
        <f>G649*'Freq res'!$C$11/2</f>
        <v>-0.628</v>
      </c>
      <c r="I649">
        <f>G649*'Freq res'!$E$11/2</f>
        <v>-0.24724409448818896</v>
      </c>
      <c r="J649">
        <f>$G$18+$G$7/$J$18*(-($A$18^2*'Phi(z,A)'!H638)+1)</f>
        <v>3.3055299412212498</v>
      </c>
      <c r="K649">
        <f t="shared" si="31"/>
        <v>27.262985541092764</v>
      </c>
    </row>
    <row r="650" spans="1:11" ht="12.75">
      <c r="A650">
        <v>0.629</v>
      </c>
      <c r="B650">
        <f>A650*'Freq res'!$C$11/2</f>
        <v>0.629</v>
      </c>
      <c r="C650">
        <f>A650*'Freq res'!$E$11/2</f>
        <v>0.24763779527559054</v>
      </c>
      <c r="D650">
        <f>$G$18+$G$7/$J$18*($A$18^2*'Phi(z,A)'!H639+1)</f>
        <v>3.8456500845863557</v>
      </c>
      <c r="E650">
        <f t="shared" si="29"/>
        <v>46.78909133337143</v>
      </c>
      <c r="G650">
        <f t="shared" si="30"/>
        <v>-0.629</v>
      </c>
      <c r="H650">
        <f>G650*'Freq res'!$C$11/2</f>
        <v>-0.629</v>
      </c>
      <c r="I650">
        <f>G650*'Freq res'!$E$11/2</f>
        <v>-0.24763779527559054</v>
      </c>
      <c r="J650">
        <f>$G$18+$G$7/$J$18*(-($A$18^2*'Phi(z,A)'!H639)+1)</f>
        <v>3.305248745709991</v>
      </c>
      <c r="K650">
        <f t="shared" si="31"/>
        <v>27.25532038968868</v>
      </c>
    </row>
    <row r="651" spans="1:11" ht="12.75">
      <c r="A651">
        <v>0.63</v>
      </c>
      <c r="B651">
        <f>A651*'Freq res'!$C$11/2</f>
        <v>0.63</v>
      </c>
      <c r="C651">
        <f>A651*'Freq res'!$E$11/2</f>
        <v>0.2480314960629921</v>
      </c>
      <c r="D651">
        <f>$G$18+$G$7/$J$18*($A$18^2*'Phi(z,A)'!H640+1)</f>
        <v>3.8459307030738907</v>
      </c>
      <c r="E651">
        <f t="shared" si="29"/>
        <v>46.80222305983098</v>
      </c>
      <c r="G651">
        <f t="shared" si="30"/>
        <v>-0.63</v>
      </c>
      <c r="H651">
        <f>G651*'Freq res'!$C$11/2</f>
        <v>-0.63</v>
      </c>
      <c r="I651">
        <f>G651*'Freq res'!$E$11/2</f>
        <v>-0.2480314960629921</v>
      </c>
      <c r="J651">
        <f>$G$18+$G$7/$J$18*(-($A$18^2*'Phi(z,A)'!H640)+1)</f>
        <v>3.304968127222456</v>
      </c>
      <c r="K651">
        <f t="shared" si="31"/>
        <v>27.247673115937026</v>
      </c>
    </row>
    <row r="652" spans="1:11" ht="12.75">
      <c r="A652">
        <v>0.631</v>
      </c>
      <c r="B652">
        <f>A652*'Freq res'!$C$11/2</f>
        <v>0.631</v>
      </c>
      <c r="C652">
        <f>A652*'Freq res'!$E$11/2</f>
        <v>0.2484251968503937</v>
      </c>
      <c r="D652">
        <f>$G$18+$G$7/$J$18*($A$18^2*'Phi(z,A)'!H641+1)</f>
        <v>3.846210744528303</v>
      </c>
      <c r="E652">
        <f t="shared" si="29"/>
        <v>46.815331457808135</v>
      </c>
      <c r="G652">
        <f t="shared" si="30"/>
        <v>-0.631</v>
      </c>
      <c r="H652">
        <f>G652*'Freq res'!$C$11/2</f>
        <v>-0.631</v>
      </c>
      <c r="I652">
        <f>G652*'Freq res'!$E$11/2</f>
        <v>-0.2484251968503937</v>
      </c>
      <c r="J652">
        <f>$G$18+$G$7/$J$18*(-($A$18^2*'Phi(z,A)'!H641)+1)</f>
        <v>3.3046880857680434</v>
      </c>
      <c r="K652">
        <f t="shared" si="31"/>
        <v>27.240043706253637</v>
      </c>
    </row>
    <row r="653" spans="1:11" ht="12.75">
      <c r="A653">
        <v>0.632</v>
      </c>
      <c r="B653">
        <f>A653*'Freq res'!$C$11/2</f>
        <v>0.632</v>
      </c>
      <c r="C653">
        <f>A653*'Freq res'!$E$11/2</f>
        <v>0.24881889763779524</v>
      </c>
      <c r="D653">
        <f>$G$18+$G$7/$J$18*($A$18^2*'Phi(z,A)'!H642+1)</f>
        <v>3.8464902089433686</v>
      </c>
      <c r="E653">
        <f t="shared" si="29"/>
        <v>46.828416505347505</v>
      </c>
      <c r="G653">
        <f t="shared" si="30"/>
        <v>-0.632</v>
      </c>
      <c r="H653">
        <f>G653*'Freq res'!$C$11/2</f>
        <v>-0.632</v>
      </c>
      <c r="I653">
        <f>G653*'Freq res'!$E$11/2</f>
        <v>-0.24881889763779524</v>
      </c>
      <c r="J653">
        <f>$G$18+$G$7/$J$18*(-($A$18^2*'Phi(z,A)'!H642)+1)</f>
        <v>3.304408621352978</v>
      </c>
      <c r="K653">
        <f t="shared" si="31"/>
        <v>27.232432147002427</v>
      </c>
    </row>
    <row r="654" spans="1:11" ht="12.75">
      <c r="A654">
        <v>0.633</v>
      </c>
      <c r="B654">
        <f>A654*'Freq res'!$C$11/2</f>
        <v>0.633</v>
      </c>
      <c r="C654">
        <f>A654*'Freq res'!$E$11/2</f>
        <v>0.24921259842519683</v>
      </c>
      <c r="D654">
        <f>$G$18+$G$7/$J$18*($A$18^2*'Phi(z,A)'!H643+1)</f>
        <v>3.8467690963160366</v>
      </c>
      <c r="E654">
        <f t="shared" si="29"/>
        <v>46.84147818067638</v>
      </c>
      <c r="G654">
        <f t="shared" si="30"/>
        <v>-0.633</v>
      </c>
      <c r="H654">
        <f>G654*'Freq res'!$C$11/2</f>
        <v>-0.633</v>
      </c>
      <c r="I654">
        <f>G654*'Freq res'!$E$11/2</f>
        <v>-0.24921259842519683</v>
      </c>
      <c r="J654">
        <f>$G$18+$G$7/$J$18*(-($A$18^2*'Phi(z,A)'!H643)+1)</f>
        <v>3.30412973398031</v>
      </c>
      <c r="K654">
        <f t="shared" si="31"/>
        <v>27.22483842449547</v>
      </c>
    </row>
    <row r="655" spans="1:11" ht="12.75">
      <c r="A655">
        <v>0.634</v>
      </c>
      <c r="B655">
        <f>A655*'Freq res'!$C$11/2</f>
        <v>0.634</v>
      </c>
      <c r="C655">
        <f>A655*'Freq res'!$E$11/2</f>
        <v>0.24960629921259841</v>
      </c>
      <c r="D655">
        <f>$G$18+$G$7/$J$18*($A$18^2*'Phi(z,A)'!H644+1)</f>
        <v>3.847047406646425</v>
      </c>
      <c r="E655">
        <f t="shared" si="29"/>
        <v>46.854516462204785</v>
      </c>
      <c r="G655">
        <f t="shared" si="30"/>
        <v>-0.634</v>
      </c>
      <c r="H655">
        <f>G655*'Freq res'!$C$11/2</f>
        <v>-0.634</v>
      </c>
      <c r="I655">
        <f>G655*'Freq res'!$E$11/2</f>
        <v>-0.24960629921259841</v>
      </c>
      <c r="J655">
        <f>$G$18+$G$7/$J$18*(-($A$18^2*'Phi(z,A)'!H644)+1)</f>
        <v>3.303851423649922</v>
      </c>
      <c r="K655">
        <f t="shared" si="31"/>
        <v>27.217262524993238</v>
      </c>
    </row>
    <row r="656" spans="1:11" ht="12.75">
      <c r="A656">
        <v>0.635</v>
      </c>
      <c r="B656">
        <f>A656*'Freq res'!$C$11/2</f>
        <v>0.635</v>
      </c>
      <c r="C656">
        <f>A656*'Freq res'!$E$11/2</f>
        <v>0.24999999999999997</v>
      </c>
      <c r="D656">
        <f>$G$18+$G$7/$J$18*($A$18^2*'Phi(z,A)'!H645+1)</f>
        <v>3.8473251399378174</v>
      </c>
      <c r="E656">
        <f t="shared" si="29"/>
        <v>46.86753132852561</v>
      </c>
      <c r="G656">
        <f t="shared" si="30"/>
        <v>-0.635</v>
      </c>
      <c r="H656">
        <f>G656*'Freq res'!$C$11/2</f>
        <v>-0.635</v>
      </c>
      <c r="I656">
        <f>G656*'Freq res'!$E$11/2</f>
        <v>-0.24999999999999997</v>
      </c>
      <c r="J656">
        <f>$G$18+$G$7/$J$18*(-($A$18^2*'Phi(z,A)'!H645)+1)</f>
        <v>3.3035736903585287</v>
      </c>
      <c r="K656">
        <f t="shared" si="31"/>
        <v>27.209704434704683</v>
      </c>
    </row>
    <row r="657" spans="1:11" ht="12.75">
      <c r="A657">
        <v>0.636</v>
      </c>
      <c r="B657">
        <f>A657*'Freq res'!$C$11/2</f>
        <v>0.636</v>
      </c>
      <c r="C657">
        <f>A657*'Freq res'!$E$11/2</f>
        <v>0.2503937007874016</v>
      </c>
      <c r="D657">
        <f>$G$18+$G$7/$J$18*($A$18^2*'Phi(z,A)'!H646+1)</f>
        <v>3.8476022961966643</v>
      </c>
      <c r="E657">
        <f t="shared" si="29"/>
        <v>46.8805227584149</v>
      </c>
      <c r="G657">
        <f t="shared" si="30"/>
        <v>-0.636</v>
      </c>
      <c r="H657">
        <f>G657*'Freq res'!$C$11/2</f>
        <v>-0.636</v>
      </c>
      <c r="I657">
        <f>G657*'Freq res'!$E$11/2</f>
        <v>-0.2503937007874016</v>
      </c>
      <c r="J657">
        <f>$G$18+$G$7/$J$18*(-($A$18^2*'Phi(z,A)'!H646)+1)</f>
        <v>3.3032965340996823</v>
      </c>
      <c r="K657">
        <f t="shared" si="31"/>
        <v>27.202164139787477</v>
      </c>
    </row>
    <row r="658" spans="1:11" ht="12.75">
      <c r="A658">
        <v>0.637</v>
      </c>
      <c r="B658">
        <f>A658*'Freq res'!$C$11/2</f>
        <v>0.637</v>
      </c>
      <c r="C658">
        <f>A658*'Freq res'!$E$11/2</f>
        <v>0.2507874015748031</v>
      </c>
      <c r="D658">
        <f>$G$18+$G$7/$J$18*($A$18^2*'Phi(z,A)'!H647+1)</f>
        <v>3.8478788754325732</v>
      </c>
      <c r="E658">
        <f t="shared" si="29"/>
        <v>46.89349073083172</v>
      </c>
      <c r="G658">
        <f t="shared" si="30"/>
        <v>-0.637</v>
      </c>
      <c r="H658">
        <f>G658*'Freq res'!$C$11/2</f>
        <v>-0.637</v>
      </c>
      <c r="I658">
        <f>G658*'Freq res'!$E$11/2</f>
        <v>-0.2507874015748031</v>
      </c>
      <c r="J658">
        <f>$G$18+$G$7/$J$18*(-($A$18^2*'Phi(z,A)'!H647)+1)</f>
        <v>3.3030199548637738</v>
      </c>
      <c r="K658">
        <f t="shared" si="31"/>
        <v>27.194641626348098</v>
      </c>
    </row>
    <row r="659" spans="1:11" ht="12.75">
      <c r="A659">
        <v>0.638</v>
      </c>
      <c r="B659">
        <f>A659*'Freq res'!$C$11/2</f>
        <v>0.638</v>
      </c>
      <c r="C659">
        <f>A659*'Freq res'!$E$11/2</f>
        <v>0.2511811023622047</v>
      </c>
      <c r="D659">
        <f>$G$18+$G$7/$J$18*($A$18^2*'Phi(z,A)'!H648+1)</f>
        <v>3.8481548776583114</v>
      </c>
      <c r="E659">
        <f t="shared" si="29"/>
        <v>46.90643522491848</v>
      </c>
      <c r="G659">
        <f t="shared" si="30"/>
        <v>-0.638</v>
      </c>
      <c r="H659">
        <f>G659*'Freq res'!$C$11/2</f>
        <v>-0.638</v>
      </c>
      <c r="I659">
        <f>G659*'Freq res'!$E$11/2</f>
        <v>-0.2511811023622047</v>
      </c>
      <c r="J659">
        <f>$G$18+$G$7/$J$18*(-($A$18^2*'Phi(z,A)'!H648)+1)</f>
        <v>3.302743952638035</v>
      </c>
      <c r="K659">
        <f t="shared" si="31"/>
        <v>27.18713688044199</v>
      </c>
    </row>
    <row r="660" spans="1:11" ht="12.75">
      <c r="A660">
        <v>0.639</v>
      </c>
      <c r="B660">
        <f>A660*'Freq res'!$C$11/2</f>
        <v>0.639</v>
      </c>
      <c r="C660">
        <f>A660*'Freq res'!$E$11/2</f>
        <v>0.2515748031496063</v>
      </c>
      <c r="D660">
        <f>$G$18+$G$7/$J$18*($A$18^2*'Phi(z,A)'!H649+1)</f>
        <v>3.848430302889801</v>
      </c>
      <c r="E660">
        <f t="shared" si="29"/>
        <v>46.91935622000099</v>
      </c>
      <c r="G660">
        <f t="shared" si="30"/>
        <v>-0.639</v>
      </c>
      <c r="H660">
        <f>G660*'Freq res'!$C$11/2</f>
        <v>-0.639</v>
      </c>
      <c r="I660">
        <f>G660*'Freq res'!$E$11/2</f>
        <v>-0.2515748031496063</v>
      </c>
      <c r="J660">
        <f>$G$18+$G$7/$J$18*(-($A$18^2*'Phi(z,A)'!H649)+1)</f>
        <v>3.3024685274065457</v>
      </c>
      <c r="K660">
        <f t="shared" si="31"/>
        <v>27.179649888073794</v>
      </c>
    </row>
    <row r="661" spans="1:11" ht="12.75">
      <c r="A661">
        <v>0.64</v>
      </c>
      <c r="B661">
        <f>A661*'Freq res'!$C$11/2</f>
        <v>0.64</v>
      </c>
      <c r="C661">
        <f>A661*'Freq res'!$E$11/2</f>
        <v>0.25196850393700787</v>
      </c>
      <c r="D661">
        <f>$G$18+$G$7/$J$18*($A$18^2*'Phi(z,A)'!H650+1)</f>
        <v>3.848705151146115</v>
      </c>
      <c r="E661">
        <f aca="true" t="shared" si="32" ref="E661:E724">EXP(D661)</f>
        <v>46.93225369558859</v>
      </c>
      <c r="G661">
        <f aca="true" t="shared" si="33" ref="G661:G724">-A661</f>
        <v>-0.64</v>
      </c>
      <c r="H661">
        <f>G661*'Freq res'!$C$11/2</f>
        <v>-0.64</v>
      </c>
      <c r="I661">
        <f>G661*'Freq res'!$E$11/2</f>
        <v>-0.25196850393700787</v>
      </c>
      <c r="J661">
        <f>$G$18+$G$7/$J$18*(-($A$18^2*'Phi(z,A)'!H650)+1)</f>
        <v>3.3021936791502315</v>
      </c>
      <c r="K661">
        <f aca="true" t="shared" si="34" ref="K661:K724">EXP(J661)</f>
        <v>27.17218063519741</v>
      </c>
    </row>
    <row r="662" spans="1:11" ht="12.75">
      <c r="A662">
        <v>0.641</v>
      </c>
      <c r="B662">
        <f>A662*'Freq res'!$C$11/2</f>
        <v>0.641</v>
      </c>
      <c r="C662">
        <f>A662*'Freq res'!$E$11/2</f>
        <v>0.25236220472440946</v>
      </c>
      <c r="D662">
        <f>$G$18+$G$7/$J$18*($A$18^2*'Phi(z,A)'!H651+1)</f>
        <v>3.8489794224494753</v>
      </c>
      <c r="E662">
        <f t="shared" si="32"/>
        <v>46.94512763137419</v>
      </c>
      <c r="G662">
        <f t="shared" si="33"/>
        <v>-0.641</v>
      </c>
      <c r="H662">
        <f>G662*'Freq res'!$C$11/2</f>
        <v>-0.641</v>
      </c>
      <c r="I662">
        <f>G662*'Freq res'!$E$11/2</f>
        <v>-0.25236220472440946</v>
      </c>
      <c r="J662">
        <f>$G$18+$G$7/$J$18*(-($A$18^2*'Phi(z,A)'!H651)+1)</f>
        <v>3.301919407846871</v>
      </c>
      <c r="K662">
        <f t="shared" si="34"/>
        <v>27.16472910771624</v>
      </c>
    </row>
    <row r="663" spans="1:11" ht="12.75">
      <c r="A663">
        <v>0.642</v>
      </c>
      <c r="B663">
        <f>A663*'Freq res'!$C$11/2</f>
        <v>0.642</v>
      </c>
      <c r="C663">
        <f>A663*'Freq res'!$E$11/2</f>
        <v>0.252755905511811</v>
      </c>
      <c r="D663">
        <f>$G$18+$G$7/$J$18*($A$18^2*'Phi(z,A)'!H652+1)</f>
        <v>3.8492531168252504</v>
      </c>
      <c r="E663">
        <f t="shared" si="32"/>
        <v>46.95797800723452</v>
      </c>
      <c r="G663">
        <f t="shared" si="33"/>
        <v>-0.642</v>
      </c>
      <c r="H663">
        <f>G663*'Freq res'!$C$11/2</f>
        <v>-0.642</v>
      </c>
      <c r="I663">
        <f>G663*'Freq res'!$E$11/2</f>
        <v>-0.252755905511811</v>
      </c>
      <c r="J663">
        <f>$G$18+$G$7/$J$18*(-($A$18^2*'Phi(z,A)'!H652)+1)</f>
        <v>3.301645713471096</v>
      </c>
      <c r="K663">
        <f t="shared" si="34"/>
        <v>27.15729529148326</v>
      </c>
    </row>
    <row r="664" spans="1:11" ht="12.75">
      <c r="A664">
        <v>0.643</v>
      </c>
      <c r="B664">
        <f>A664*'Freq res'!$C$11/2</f>
        <v>0.643</v>
      </c>
      <c r="C664">
        <f>A664*'Freq res'!$E$11/2</f>
        <v>0.25314960629921257</v>
      </c>
      <c r="D664">
        <f>$G$18+$G$7/$J$18*($A$18^2*'Phi(z,A)'!H653+1)</f>
        <v>3.8495262343019503</v>
      </c>
      <c r="E664">
        <f t="shared" si="32"/>
        <v>46.97080480323013</v>
      </c>
      <c r="G664">
        <f t="shared" si="33"/>
        <v>-0.643</v>
      </c>
      <c r="H664">
        <f>G664*'Freq res'!$C$11/2</f>
        <v>-0.643</v>
      </c>
      <c r="I664">
        <f>G664*'Freq res'!$E$11/2</f>
        <v>-0.25314960629921257</v>
      </c>
      <c r="J664">
        <f>$G$18+$G$7/$J$18*(-($A$18^2*'Phi(z,A)'!H653)+1)</f>
        <v>3.3013725959943967</v>
      </c>
      <c r="K664">
        <f t="shared" si="34"/>
        <v>27.149879172301244</v>
      </c>
    </row>
    <row r="665" spans="1:11" ht="12.75">
      <c r="A665">
        <v>0.644</v>
      </c>
      <c r="B665">
        <f>A665*'Freq res'!$C$11/2</f>
        <v>0.644</v>
      </c>
      <c r="C665">
        <f>A665*'Freq res'!$E$11/2</f>
        <v>0.25354330708661416</v>
      </c>
      <c r="D665">
        <f>$G$18+$G$7/$J$18*($A$18^2*'Phi(z,A)'!H654+1)</f>
        <v>3.8497987749112244</v>
      </c>
      <c r="E665">
        <f t="shared" si="32"/>
        <v>46.98360799960552</v>
      </c>
      <c r="G665">
        <f t="shared" si="33"/>
        <v>-0.644</v>
      </c>
      <c r="H665">
        <f>G665*'Freq res'!$C$11/2</f>
        <v>-0.644</v>
      </c>
      <c r="I665">
        <f>G665*'Freq res'!$E$11/2</f>
        <v>-0.25354330708661416</v>
      </c>
      <c r="J665">
        <f>$G$18+$G$7/$J$18*(-($A$18^2*'Phi(z,A)'!H654)+1)</f>
        <v>3.301100055385122</v>
      </c>
      <c r="K665">
        <f t="shared" si="34"/>
        <v>27.14248073592287</v>
      </c>
    </row>
    <row r="666" spans="1:11" ht="12.75">
      <c r="A666">
        <v>0.645</v>
      </c>
      <c r="B666">
        <f>A666*'Freq res'!$C$11/2</f>
        <v>0.645</v>
      </c>
      <c r="C666">
        <f>A666*'Freq res'!$E$11/2</f>
        <v>0.25393700787401574</v>
      </c>
      <c r="D666">
        <f>$G$18+$G$7/$J$18*($A$18^2*'Phi(z,A)'!H655+1)</f>
        <v>3.850070738687859</v>
      </c>
      <c r="E666">
        <f t="shared" si="32"/>
        <v>46.99638757678928</v>
      </c>
      <c r="G666">
        <f t="shared" si="33"/>
        <v>-0.645</v>
      </c>
      <c r="H666">
        <f>G666*'Freq res'!$C$11/2</f>
        <v>-0.645</v>
      </c>
      <c r="I666">
        <f>G666*'Freq res'!$E$11/2</f>
        <v>-0.25393700787401574</v>
      </c>
      <c r="J666">
        <f>$G$18+$G$7/$J$18*(-($A$18^2*'Phi(z,A)'!H655)+1)</f>
        <v>3.3008280916084876</v>
      </c>
      <c r="K666">
        <f t="shared" si="34"/>
        <v>27.13509996805094</v>
      </c>
    </row>
    <row r="667" spans="1:11" ht="12.75">
      <c r="A667">
        <v>0.646</v>
      </c>
      <c r="B667">
        <f>A667*'Freq res'!$C$11/2</f>
        <v>0.646</v>
      </c>
      <c r="C667">
        <f>A667*'Freq res'!$E$11/2</f>
        <v>0.2543307086614173</v>
      </c>
      <c r="D667">
        <f>$G$18+$G$7/$J$18*($A$18^2*'Phi(z,A)'!H656+1)</f>
        <v>3.850342125669773</v>
      </c>
      <c r="E667">
        <f t="shared" si="32"/>
        <v>47.009143515394165</v>
      </c>
      <c r="G667">
        <f t="shared" si="33"/>
        <v>-0.646</v>
      </c>
      <c r="H667">
        <f>G667*'Freq res'!$C$11/2</f>
        <v>-0.646</v>
      </c>
      <c r="I667">
        <f>G667*'Freq res'!$E$11/2</f>
        <v>-0.2543307086614173</v>
      </c>
      <c r="J667">
        <f>$G$18+$G$7/$J$18*(-($A$18^2*'Phi(z,A)'!H656)+1)</f>
        <v>3.3005567046265734</v>
      </c>
      <c r="K667">
        <f t="shared" si="34"/>
        <v>27.127736854338465</v>
      </c>
    </row>
    <row r="668" spans="1:11" ht="12.75">
      <c r="A668">
        <v>0.647</v>
      </c>
      <c r="B668">
        <f>A668*'Freq res'!$C$11/2</f>
        <v>0.647</v>
      </c>
      <c r="C668">
        <f>A668*'Freq res'!$E$11/2</f>
        <v>0.2547244094488189</v>
      </c>
      <c r="D668">
        <f>$G$18+$G$7/$J$18*($A$18^2*'Phi(z,A)'!H657+1)</f>
        <v>3.850612935898016</v>
      </c>
      <c r="E668">
        <f t="shared" si="32"/>
        <v>47.02187579621719</v>
      </c>
      <c r="G668">
        <f t="shared" si="33"/>
        <v>-0.647</v>
      </c>
      <c r="H668">
        <f>G668*'Freq res'!$C$11/2</f>
        <v>-0.647</v>
      </c>
      <c r="I668">
        <f>G668*'Freq res'!$E$11/2</f>
        <v>-0.2547244094488189</v>
      </c>
      <c r="J668">
        <f>$G$18+$G$7/$J$18*(-($A$18^2*'Phi(z,A)'!H657)+1)</f>
        <v>3.3002858943983306</v>
      </c>
      <c r="K668">
        <f t="shared" si="34"/>
        <v>27.120391380388867</v>
      </c>
    </row>
    <row r="669" spans="1:11" ht="12.75">
      <c r="A669">
        <v>0.648</v>
      </c>
      <c r="B669">
        <f>A669*'Freq res'!$C$11/2</f>
        <v>0.648</v>
      </c>
      <c r="C669">
        <f>A669*'Freq res'!$E$11/2</f>
        <v>0.25511811023622044</v>
      </c>
      <c r="D669">
        <f>$G$18+$G$7/$J$18*($A$18^2*'Phi(z,A)'!H658+1)</f>
        <v>3.8508831694167633</v>
      </c>
      <c r="E669">
        <f t="shared" si="32"/>
        <v>47.03458440023976</v>
      </c>
      <c r="G669">
        <f t="shared" si="33"/>
        <v>-0.648</v>
      </c>
      <c r="H669">
        <f>G669*'Freq res'!$C$11/2</f>
        <v>-0.648</v>
      </c>
      <c r="I669">
        <f>G669*'Freq res'!$E$11/2</f>
        <v>-0.25511811023622044</v>
      </c>
      <c r="J669">
        <f>$G$18+$G$7/$J$18*(-($A$18^2*'Phi(z,A)'!H658)+1)</f>
        <v>3.300015660879583</v>
      </c>
      <c r="K669">
        <f t="shared" si="34"/>
        <v>27.11306353175609</v>
      </c>
    </row>
    <row r="670" spans="1:11" ht="12.75">
      <c r="A670">
        <v>0.649</v>
      </c>
      <c r="B670">
        <f>A670*'Freq res'!$C$11/2</f>
        <v>0.649</v>
      </c>
      <c r="C670">
        <f>A670*'Freq res'!$E$11/2</f>
        <v>0.255511811023622</v>
      </c>
      <c r="D670">
        <f>$G$18+$G$7/$J$18*($A$18^2*'Phi(z,A)'!H659+1)</f>
        <v>3.8511528262733146</v>
      </c>
      <c r="E670">
        <f t="shared" si="32"/>
        <v>47.04726930862771</v>
      </c>
      <c r="G670">
        <f t="shared" si="33"/>
        <v>-0.649</v>
      </c>
      <c r="H670">
        <f>G670*'Freq res'!$C$11/2</f>
        <v>-0.649</v>
      </c>
      <c r="I670">
        <f>G670*'Freq res'!$E$11/2</f>
        <v>-0.255511811023622</v>
      </c>
      <c r="J670">
        <f>$G$18+$G$7/$J$18*(-($A$18^2*'Phi(z,A)'!H659)+1)</f>
        <v>3.299746004023032</v>
      </c>
      <c r="K670">
        <f t="shared" si="34"/>
        <v>27.105753293944815</v>
      </c>
    </row>
    <row r="671" spans="1:11" ht="12.75">
      <c r="A671">
        <v>0.65</v>
      </c>
      <c r="B671">
        <f>A671*'Freq res'!$C$11/2</f>
        <v>0.65</v>
      </c>
      <c r="C671">
        <f>A671*'Freq res'!$E$11/2</f>
        <v>0.2559055118110236</v>
      </c>
      <c r="D671">
        <f>$G$18+$G$7/$J$18*($A$18^2*'Phi(z,A)'!H660+1)</f>
        <v>3.8514219065180892</v>
      </c>
      <c r="E671">
        <f t="shared" si="32"/>
        <v>47.05993050273147</v>
      </c>
      <c r="G671">
        <f t="shared" si="33"/>
        <v>-0.65</v>
      </c>
      <c r="H671">
        <f>G671*'Freq res'!$C$11/2</f>
        <v>-0.65</v>
      </c>
      <c r="I671">
        <f>G671*'Freq res'!$E$11/2</f>
        <v>-0.2559055118110236</v>
      </c>
      <c r="J671">
        <f>$G$18+$G$7/$J$18*(-($A$18^2*'Phi(z,A)'!H660)+1)</f>
        <v>3.2994769237782577</v>
      </c>
      <c r="K671">
        <f t="shared" si="34"/>
        <v>27.098460652410576</v>
      </c>
    </row>
    <row r="672" spans="1:11" ht="12.75">
      <c r="A672">
        <v>0.651</v>
      </c>
      <c r="B672">
        <f>A672*'Freq res'!$C$11/2</f>
        <v>0.651</v>
      </c>
      <c r="C672">
        <f>A672*'Freq res'!$E$11/2</f>
        <v>0.2562992125984252</v>
      </c>
      <c r="D672">
        <f>$G$18+$G$7/$J$18*($A$18^2*'Phi(z,A)'!H661+1)</f>
        <v>3.851690410204623</v>
      </c>
      <c r="E672">
        <f t="shared" si="32"/>
        <v>47.07256796408604</v>
      </c>
      <c r="G672">
        <f t="shared" si="33"/>
        <v>-0.651</v>
      </c>
      <c r="H672">
        <f>G672*'Freq res'!$C$11/2</f>
        <v>-0.651</v>
      </c>
      <c r="I672">
        <f>G672*'Freq res'!$E$11/2</f>
        <v>-0.2562992125984252</v>
      </c>
      <c r="J672">
        <f>$G$18+$G$7/$J$18*(-($A$18^2*'Phi(z,A)'!H661)+1)</f>
        <v>3.2992084200917233</v>
      </c>
      <c r="K672">
        <f t="shared" si="34"/>
        <v>27.0911855925599</v>
      </c>
    </row>
    <row r="673" spans="1:11" ht="12.75">
      <c r="A673">
        <v>0.652</v>
      </c>
      <c r="B673">
        <f>A673*'Freq res'!$C$11/2</f>
        <v>0.652</v>
      </c>
      <c r="C673">
        <f>A673*'Freq res'!$E$11/2</f>
        <v>0.2566929133858268</v>
      </c>
      <c r="D673">
        <f>$G$18+$G$7/$J$18*($A$18^2*'Phi(z,A)'!H662+1)</f>
        <v>3.8519583373895667</v>
      </c>
      <c r="E673">
        <f t="shared" si="32"/>
        <v>47.08518167441122</v>
      </c>
      <c r="G673">
        <f t="shared" si="33"/>
        <v>-0.652</v>
      </c>
      <c r="H673">
        <f>G673*'Freq res'!$C$11/2</f>
        <v>-0.652</v>
      </c>
      <c r="I673">
        <f>G673*'Freq res'!$E$11/2</f>
        <v>-0.2566929133858268</v>
      </c>
      <c r="J673">
        <f>$G$18+$G$7/$J$18*(-($A$18^2*'Phi(z,A)'!H662)+1)</f>
        <v>3.29894049290678</v>
      </c>
      <c r="K673">
        <f t="shared" si="34"/>
        <v>27.083928099750526</v>
      </c>
    </row>
    <row r="674" spans="1:11" ht="12.75">
      <c r="A674">
        <v>0.653</v>
      </c>
      <c r="B674">
        <f>A674*'Freq res'!$C$11/2</f>
        <v>0.653</v>
      </c>
      <c r="C674">
        <f>A674*'Freq res'!$E$11/2</f>
        <v>0.2570866141732283</v>
      </c>
      <c r="D674">
        <f>$G$18+$G$7/$J$18*($A$18^2*'Phi(z,A)'!H663+1)</f>
        <v>3.8522256881326804</v>
      </c>
      <c r="E674">
        <f t="shared" si="32"/>
        <v>47.09777161561159</v>
      </c>
      <c r="G674">
        <f t="shared" si="33"/>
        <v>-0.653</v>
      </c>
      <c r="H674">
        <f>G674*'Freq res'!$C$11/2</f>
        <v>-0.653</v>
      </c>
      <c r="I674">
        <f>G674*'Freq res'!$E$11/2</f>
        <v>-0.2570866141732283</v>
      </c>
      <c r="J674">
        <f>$G$18+$G$7/$J$18*(-($A$18^2*'Phi(z,A)'!H663)+1)</f>
        <v>3.298673142163666</v>
      </c>
      <c r="K674">
        <f t="shared" si="34"/>
        <v>27.076688159291475</v>
      </c>
    </row>
    <row r="675" spans="1:11" ht="12.75">
      <c r="A675">
        <v>0.654</v>
      </c>
      <c r="B675">
        <f>A675*'Freq res'!$C$11/2</f>
        <v>0.654</v>
      </c>
      <c r="C675">
        <f>A675*'Freq res'!$E$11/2</f>
        <v>0.2574803149606299</v>
      </c>
      <c r="D675">
        <f>$G$18+$G$7/$J$18*($A$18^2*'Phi(z,A)'!H664+1)</f>
        <v>3.852492462496831</v>
      </c>
      <c r="E675">
        <f t="shared" si="32"/>
        <v>47.11033776977661</v>
      </c>
      <c r="G675">
        <f t="shared" si="33"/>
        <v>-0.654</v>
      </c>
      <c r="H675">
        <f>G675*'Freq res'!$C$11/2</f>
        <v>-0.654</v>
      </c>
      <c r="I675">
        <f>G675*'Freq res'!$E$11/2</f>
        <v>-0.2574803149606299</v>
      </c>
      <c r="J675">
        <f>$G$18+$G$7/$J$18*(-($A$18^2*'Phi(z,A)'!H664)+1)</f>
        <v>3.2984063677995157</v>
      </c>
      <c r="K675">
        <f t="shared" si="34"/>
        <v>27.069465756443275</v>
      </c>
    </row>
    <row r="676" spans="1:11" ht="12.75">
      <c r="A676">
        <v>0.655</v>
      </c>
      <c r="B676">
        <f>A676*'Freq res'!$C$11/2</f>
        <v>0.655</v>
      </c>
      <c r="C676">
        <f>A676*'Freq res'!$E$11/2</f>
        <v>0.2578740157480315</v>
      </c>
      <c r="D676">
        <f>$G$18+$G$7/$J$18*($A$18^2*'Phi(z,A)'!H665+1)</f>
        <v>3.852758660547989</v>
      </c>
      <c r="E676">
        <f t="shared" si="32"/>
        <v>47.12288011918075</v>
      </c>
      <c r="G676">
        <f t="shared" si="33"/>
        <v>-0.655</v>
      </c>
      <c r="H676">
        <f>G676*'Freq res'!$C$11/2</f>
        <v>-0.655</v>
      </c>
      <c r="I676">
        <f>G676*'Freq res'!$E$11/2</f>
        <v>-0.2578740157480315</v>
      </c>
      <c r="J676">
        <f>$G$18+$G$7/$J$18*(-($A$18^2*'Phi(z,A)'!H665)+1)</f>
        <v>3.2981401697483577</v>
      </c>
      <c r="K676">
        <f t="shared" si="34"/>
        <v>27.06226087641808</v>
      </c>
    </row>
    <row r="677" spans="1:11" ht="12.75">
      <c r="A677">
        <v>0.656</v>
      </c>
      <c r="B677">
        <f>A677*'Freq res'!$C$11/2</f>
        <v>0.656</v>
      </c>
      <c r="C677">
        <f>A677*'Freq res'!$E$11/2</f>
        <v>0.25826771653543307</v>
      </c>
      <c r="D677">
        <f>$G$18+$G$7/$J$18*($A$18^2*'Phi(z,A)'!H666+1)</f>
        <v>3.853024282355226</v>
      </c>
      <c r="E677">
        <f t="shared" si="32"/>
        <v>47.135398646283505</v>
      </c>
      <c r="G677">
        <f t="shared" si="33"/>
        <v>-0.656</v>
      </c>
      <c r="H677">
        <f>G677*'Freq res'!$C$11/2</f>
        <v>-0.656</v>
      </c>
      <c r="I677">
        <f>G677*'Freq res'!$E$11/2</f>
        <v>-0.25826771653543307</v>
      </c>
      <c r="J677">
        <f>$G$18+$G$7/$J$18*(-($A$18^2*'Phi(z,A)'!H666)+1)</f>
        <v>3.297874547941121</v>
      </c>
      <c r="K677">
        <f t="shared" si="34"/>
        <v>27.055073504379813</v>
      </c>
    </row>
    <row r="678" spans="1:11" ht="12.75">
      <c r="A678">
        <v>0.657</v>
      </c>
      <c r="B678">
        <f>A678*'Freq res'!$C$11/2</f>
        <v>0.657</v>
      </c>
      <c r="C678">
        <f>A678*'Freq res'!$E$11/2</f>
        <v>0.25866141732283465</v>
      </c>
      <c r="D678">
        <f>$G$18+$G$7/$J$18*($A$18^2*'Phi(z,A)'!H667+1)</f>
        <v>3.853289327990708</v>
      </c>
      <c r="E678">
        <f t="shared" si="32"/>
        <v>47.14789333372946</v>
      </c>
      <c r="G678">
        <f t="shared" si="33"/>
        <v>-0.657</v>
      </c>
      <c r="H678">
        <f>G678*'Freq res'!$C$11/2</f>
        <v>-0.657</v>
      </c>
      <c r="I678">
        <f>G678*'Freq res'!$E$11/2</f>
        <v>-0.25866141732283465</v>
      </c>
      <c r="J678">
        <f>$G$18+$G$7/$J$18*(-($A$18^2*'Phi(z,A)'!H667)+1)</f>
        <v>3.2976095023056384</v>
      </c>
      <c r="K678">
        <f t="shared" si="34"/>
        <v>27.047903625444345</v>
      </c>
    </row>
    <row r="679" spans="1:11" ht="12.75">
      <c r="A679">
        <v>0.658</v>
      </c>
      <c r="B679">
        <f>A679*'Freq res'!$C$11/2</f>
        <v>0.658</v>
      </c>
      <c r="C679">
        <f>A679*'Freq res'!$E$11/2</f>
        <v>0.25905511811023624</v>
      </c>
      <c r="D679">
        <f>$G$18+$G$7/$J$18*($A$18^2*'Phi(z,A)'!H668+1)</f>
        <v>3.853553797529697</v>
      </c>
      <c r="E679">
        <f t="shared" si="32"/>
        <v>47.160364164348465</v>
      </c>
      <c r="G679">
        <f t="shared" si="33"/>
        <v>-0.658</v>
      </c>
      <c r="H679">
        <f>G679*'Freq res'!$C$11/2</f>
        <v>-0.658</v>
      </c>
      <c r="I679">
        <f>G679*'Freq res'!$E$11/2</f>
        <v>-0.25905511811023624</v>
      </c>
      <c r="J679">
        <f>$G$18+$G$7/$J$18*(-($A$18^2*'Phi(z,A)'!H668)+1)</f>
        <v>3.297345032766649</v>
      </c>
      <c r="K679">
        <f t="shared" si="34"/>
        <v>27.040751224679646</v>
      </c>
    </row>
    <row r="680" spans="1:11" ht="12.75">
      <c r="A680">
        <v>0.659</v>
      </c>
      <c r="B680">
        <f>A680*'Freq res'!$C$11/2</f>
        <v>0.659</v>
      </c>
      <c r="C680">
        <f>A680*'Freq res'!$E$11/2</f>
        <v>0.25944881889763777</v>
      </c>
      <c r="D680">
        <f>$G$18+$G$7/$J$18*($A$18^2*'Phi(z,A)'!H669+1)</f>
        <v>3.8538176910505437</v>
      </c>
      <c r="E680">
        <f t="shared" si="32"/>
        <v>47.1728111211556</v>
      </c>
      <c r="G680">
        <f t="shared" si="33"/>
        <v>-0.659</v>
      </c>
      <c r="H680">
        <f>G680*'Freq res'!$C$11/2</f>
        <v>-0.659</v>
      </c>
      <c r="I680">
        <f>G680*'Freq res'!$E$11/2</f>
        <v>-0.25944881889763777</v>
      </c>
      <c r="J680">
        <f>$G$18+$G$7/$J$18*(-($A$18^2*'Phi(z,A)'!H669)+1)</f>
        <v>3.297081139245803</v>
      </c>
      <c r="K680">
        <f t="shared" si="34"/>
        <v>27.033616287105946</v>
      </c>
    </row>
    <row r="681" spans="1:11" ht="12.75">
      <c r="A681">
        <v>0.66</v>
      </c>
      <c r="B681">
        <f>A681*'Freq res'!$C$11/2</f>
        <v>0.66</v>
      </c>
      <c r="C681">
        <f>A681*'Freq res'!$E$11/2</f>
        <v>0.25984251968503935</v>
      </c>
      <c r="D681">
        <f>$G$18+$G$7/$J$18*($A$18^2*'Phi(z,A)'!H670+1)</f>
        <v>3.854081008634683</v>
      </c>
      <c r="E681">
        <f t="shared" si="32"/>
        <v>47.185234187351185</v>
      </c>
      <c r="G681">
        <f t="shared" si="33"/>
        <v>-0.66</v>
      </c>
      <c r="H681">
        <f>G681*'Freq res'!$C$11/2</f>
        <v>-0.66</v>
      </c>
      <c r="I681">
        <f>G681*'Freq res'!$E$11/2</f>
        <v>-0.25984251968503935</v>
      </c>
      <c r="J681">
        <f>$G$18+$G$7/$J$18*(-($A$18^2*'Phi(z,A)'!H670)+1)</f>
        <v>3.2968178216616635</v>
      </c>
      <c r="K681">
        <f t="shared" si="34"/>
        <v>27.02649879769586</v>
      </c>
    </row>
    <row r="682" spans="1:11" ht="12.75">
      <c r="A682">
        <v>0.661</v>
      </c>
      <c r="B682">
        <f>A682*'Freq res'!$C$11/2</f>
        <v>0.661</v>
      </c>
      <c r="C682">
        <f>A682*'Freq res'!$E$11/2</f>
        <v>0.26023622047244094</v>
      </c>
      <c r="D682">
        <f>$G$18+$G$7/$J$18*($A$18^2*'Phi(z,A)'!H671+1)</f>
        <v>3.8543437503666356</v>
      </c>
      <c r="E682">
        <f t="shared" si="32"/>
        <v>47.197633346321076</v>
      </c>
      <c r="G682">
        <f t="shared" si="33"/>
        <v>-0.661</v>
      </c>
      <c r="H682">
        <f>G682*'Freq res'!$C$11/2</f>
        <v>-0.661</v>
      </c>
      <c r="I682">
        <f>G682*'Freq res'!$E$11/2</f>
        <v>-0.26023622047244094</v>
      </c>
      <c r="J682">
        <f>$G$18+$G$7/$J$18*(-($A$18^2*'Phi(z,A)'!H671)+1)</f>
        <v>3.296555079929711</v>
      </c>
      <c r="K682">
        <f t="shared" si="34"/>
        <v>27.019398741374534</v>
      </c>
    </row>
    <row r="683" spans="1:11" ht="12.75">
      <c r="A683">
        <v>0.662</v>
      </c>
      <c r="B683">
        <f>A683*'Freq res'!$C$11/2</f>
        <v>0.662</v>
      </c>
      <c r="C683">
        <f>A683*'Freq res'!$E$11/2</f>
        <v>0.2606299212598425</v>
      </c>
      <c r="D683">
        <f>$G$18+$G$7/$J$18*($A$18^2*'Phi(z,A)'!H672+1)</f>
        <v>3.8546059163339996</v>
      </c>
      <c r="E683">
        <f t="shared" si="32"/>
        <v>47.2100085816365</v>
      </c>
      <c r="G683">
        <f t="shared" si="33"/>
        <v>-0.662</v>
      </c>
      <c r="H683">
        <f>G683*'Freq res'!$C$11/2</f>
        <v>-0.662</v>
      </c>
      <c r="I683">
        <f>G683*'Freq res'!$E$11/2</f>
        <v>-0.2606299212598425</v>
      </c>
      <c r="J683">
        <f>$G$18+$G$7/$J$18*(-($A$18^2*'Phi(z,A)'!H672)+1)</f>
        <v>3.296292913962347</v>
      </c>
      <c r="K683">
        <f t="shared" si="34"/>
        <v>27.012316103019838</v>
      </c>
    </row>
    <row r="684" spans="1:11" ht="12.75">
      <c r="A684">
        <v>0.663</v>
      </c>
      <c r="B684">
        <f>A684*'Freq res'!$C$11/2</f>
        <v>0.663</v>
      </c>
      <c r="C684">
        <f>A684*'Freq res'!$E$11/2</f>
        <v>0.2610236220472441</v>
      </c>
      <c r="D684">
        <f>$G$18+$G$7/$J$18*($A$18^2*'Phi(z,A)'!H673+1)</f>
        <v>3.8548675066274485</v>
      </c>
      <c r="E684">
        <f t="shared" si="32"/>
        <v>47.22235987705415</v>
      </c>
      <c r="G684">
        <f t="shared" si="33"/>
        <v>-0.663</v>
      </c>
      <c r="H684">
        <f>G684*'Freq res'!$C$11/2</f>
        <v>-0.663</v>
      </c>
      <c r="I684">
        <f>G684*'Freq res'!$E$11/2</f>
        <v>-0.2610236220472441</v>
      </c>
      <c r="J684">
        <f>$G$18+$G$7/$J$18*(-($A$18^2*'Phi(z,A)'!H673)+1)</f>
        <v>3.296031323668898</v>
      </c>
      <c r="K684">
        <f t="shared" si="34"/>
        <v>27.00525086746253</v>
      </c>
    </row>
    <row r="685" spans="1:11" ht="12.75">
      <c r="A685">
        <v>0.664</v>
      </c>
      <c r="B685">
        <f>A685*'Freq res'!$C$11/2</f>
        <v>0.664</v>
      </c>
      <c r="C685">
        <f>A685*'Freq res'!$E$11/2</f>
        <v>0.26141732283464564</v>
      </c>
      <c r="D685">
        <f>$G$18+$G$7/$J$18*($A$18^2*'Phi(z,A)'!H674+1)</f>
        <v>3.8551285213407285</v>
      </c>
      <c r="E685">
        <f t="shared" si="32"/>
        <v>47.23468721651637</v>
      </c>
      <c r="G685">
        <f t="shared" si="33"/>
        <v>-0.664</v>
      </c>
      <c r="H685">
        <f>G685*'Freq res'!$C$11/2</f>
        <v>-0.664</v>
      </c>
      <c r="I685">
        <f>G685*'Freq res'!$E$11/2</f>
        <v>-0.26141732283464564</v>
      </c>
      <c r="J685">
        <f>$G$18+$G$7/$J$18*(-($A$18^2*'Phi(z,A)'!H674)+1)</f>
        <v>3.295770308955618</v>
      </c>
      <c r="K685">
        <f t="shared" si="34"/>
        <v>26.998203019486326</v>
      </c>
    </row>
    <row r="686" spans="1:11" ht="12.75">
      <c r="A686">
        <v>0.665</v>
      </c>
      <c r="B686">
        <f>A686*'Freq res'!$C$11/2</f>
        <v>0.665</v>
      </c>
      <c r="C686">
        <f>A686*'Freq res'!$E$11/2</f>
        <v>0.2618110236220472</v>
      </c>
      <c r="D686">
        <f>$G$18+$G$7/$J$18*($A$18^2*'Phi(z,A)'!H675+1)</f>
        <v>3.855388960570654</v>
      </c>
      <c r="E686">
        <f t="shared" si="32"/>
        <v>47.24699058415107</v>
      </c>
      <c r="G686">
        <f t="shared" si="33"/>
        <v>-0.665</v>
      </c>
      <c r="H686">
        <f>G686*'Freq res'!$C$11/2</f>
        <v>-0.665</v>
      </c>
      <c r="I686">
        <f>G686*'Freq res'!$E$11/2</f>
        <v>-0.2618110236220472</v>
      </c>
      <c r="J686">
        <f>$G$18+$G$7/$J$18*(-($A$18^2*'Phi(z,A)'!H675)+1)</f>
        <v>3.2955098697256924</v>
      </c>
      <c r="K686">
        <f t="shared" si="34"/>
        <v>26.991172543828124</v>
      </c>
    </row>
    <row r="687" spans="1:11" ht="12.75">
      <c r="A687">
        <v>0.666</v>
      </c>
      <c r="B687">
        <f>A687*'Freq res'!$C$11/2</f>
        <v>0.666</v>
      </c>
      <c r="C687">
        <f>A687*'Freq res'!$E$11/2</f>
        <v>0.2622047244094488</v>
      </c>
      <c r="D687">
        <f>$G$18+$G$7/$J$18*($A$18^2*'Phi(z,A)'!H676+1)</f>
        <v>3.855648824417104</v>
      </c>
      <c r="E687">
        <f t="shared" si="32"/>
        <v>47.259269964271816</v>
      </c>
      <c r="G687">
        <f t="shared" si="33"/>
        <v>-0.666</v>
      </c>
      <c r="H687">
        <f>G687*'Freq res'!$C$11/2</f>
        <v>-0.666</v>
      </c>
      <c r="I687">
        <f>G687*'Freq res'!$E$11/2</f>
        <v>-0.2622047244094488</v>
      </c>
      <c r="J687">
        <f>$G$18+$G$7/$J$18*(-($A$18^2*'Phi(z,A)'!H676)+1)</f>
        <v>3.2952500058792427</v>
      </c>
      <c r="K687">
        <f t="shared" si="34"/>
        <v>26.98415942517816</v>
      </c>
    </row>
    <row r="688" spans="1:11" ht="12.75">
      <c r="A688">
        <v>0.667</v>
      </c>
      <c r="B688">
        <f>A688*'Freq res'!$C$11/2</f>
        <v>0.667</v>
      </c>
      <c r="C688">
        <f>A688*'Freq res'!$E$11/2</f>
        <v>0.2625984251968504</v>
      </c>
      <c r="D688">
        <f>$G$18+$G$7/$J$18*($A$18^2*'Phi(z,A)'!H677+1)</f>
        <v>3.855908112983018</v>
      </c>
      <c r="E688">
        <f t="shared" si="32"/>
        <v>47.27152534137792</v>
      </c>
      <c r="G688">
        <f t="shared" si="33"/>
        <v>-0.667</v>
      </c>
      <c r="H688">
        <f>G688*'Freq res'!$C$11/2</f>
        <v>-0.667</v>
      </c>
      <c r="I688">
        <f>G688*'Freq res'!$E$11/2</f>
        <v>-0.2625984251968504</v>
      </c>
      <c r="J688">
        <f>$G$18+$G$7/$J$18*(-($A$18^2*'Phi(z,A)'!H677)+1)</f>
        <v>3.294990717313328</v>
      </c>
      <c r="K688">
        <f t="shared" si="34"/>
        <v>26.97716364818008</v>
      </c>
    </row>
    <row r="689" spans="1:11" ht="12.75">
      <c r="A689">
        <v>0.668</v>
      </c>
      <c r="B689">
        <f>A689*'Freq res'!$C$11/2</f>
        <v>0.668</v>
      </c>
      <c r="C689">
        <f>A689*'Freq res'!$E$11/2</f>
        <v>0.262992125984252</v>
      </c>
      <c r="D689">
        <f>$G$18+$G$7/$J$18*($A$18^2*'Phi(z,A)'!H678+1)</f>
        <v>3.856166826374394</v>
      </c>
      <c r="E689">
        <f t="shared" si="32"/>
        <v>47.28375670015443</v>
      </c>
      <c r="G689">
        <f t="shared" si="33"/>
        <v>-0.668</v>
      </c>
      <c r="H689">
        <f>G689*'Freq res'!$C$11/2</f>
        <v>-0.668</v>
      </c>
      <c r="I689">
        <f>G689*'Freq res'!$E$11/2</f>
        <v>-0.262992125984252</v>
      </c>
      <c r="J689">
        <f>$G$18+$G$7/$J$18*(-($A$18^2*'Phi(z,A)'!H678)+1)</f>
        <v>3.2947320039219528</v>
      </c>
      <c r="K689">
        <f t="shared" si="34"/>
        <v>26.970185197431228</v>
      </c>
    </row>
    <row r="690" spans="1:11" ht="12.75">
      <c r="A690">
        <v>0.669</v>
      </c>
      <c r="B690">
        <f>A690*'Freq res'!$C$11/2</f>
        <v>0.669</v>
      </c>
      <c r="C690">
        <f>A690*'Freq res'!$E$11/2</f>
        <v>0.26338582677165356</v>
      </c>
      <c r="D690">
        <f>$G$18+$G$7/$J$18*($A$18^2*'Phi(z,A)'!H679+1)</f>
        <v>3.8564249647002815</v>
      </c>
      <c r="E690">
        <f t="shared" si="32"/>
        <v>47.29596402547216</v>
      </c>
      <c r="G690">
        <f t="shared" si="33"/>
        <v>-0.669</v>
      </c>
      <c r="H690">
        <f>G690*'Freq res'!$C$11/2</f>
        <v>-0.669</v>
      </c>
      <c r="I690">
        <f>G690*'Freq res'!$E$11/2</f>
        <v>-0.26338582677165356</v>
      </c>
      <c r="J690">
        <f>$G$18+$G$7/$J$18*(-($A$18^2*'Phi(z,A)'!H679)+1)</f>
        <v>3.294473865596065</v>
      </c>
      <c r="K690">
        <f t="shared" si="34"/>
        <v>26.96322405748264</v>
      </c>
    </row>
    <row r="691" spans="1:11" ht="12.75">
      <c r="A691">
        <v>0.67</v>
      </c>
      <c r="B691">
        <f>A691*'Freq res'!$C$11/2</f>
        <v>0.67</v>
      </c>
      <c r="C691">
        <f>A691*'Freq res'!$E$11/2</f>
        <v>0.2637795275590551</v>
      </c>
      <c r="D691">
        <f>$G$18+$G$7/$J$18*($A$18^2*'Phi(z,A)'!H680+1)</f>
        <v>3.856682528072782</v>
      </c>
      <c r="E691">
        <f t="shared" si="32"/>
        <v>47.308147302387816</v>
      </c>
      <c r="G691">
        <f t="shared" si="33"/>
        <v>-0.67</v>
      </c>
      <c r="H691">
        <f>G691*'Freq res'!$C$11/2</f>
        <v>-0.67</v>
      </c>
      <c r="I691">
        <f>G691*'Freq res'!$E$11/2</f>
        <v>-0.2637795275590551</v>
      </c>
      <c r="J691">
        <f>$G$18+$G$7/$J$18*(-($A$18^2*'Phi(z,A)'!H680)+1)</f>
        <v>3.2942163022235644</v>
      </c>
      <c r="K691">
        <f t="shared" si="34"/>
        <v>26.956280212839317</v>
      </c>
    </row>
    <row r="692" spans="1:11" ht="12.75">
      <c r="A692">
        <v>0.671</v>
      </c>
      <c r="B692">
        <f>A692*'Freq res'!$C$11/2</f>
        <v>0.671</v>
      </c>
      <c r="C692">
        <f>A692*'Freq res'!$E$11/2</f>
        <v>0.2641732283464567</v>
      </c>
      <c r="D692">
        <f>$G$18+$G$7/$J$18*($A$18^2*'Phi(z,A)'!H681+1)</f>
        <v>3.856939516607042</v>
      </c>
      <c r="E692">
        <f t="shared" si="32"/>
        <v>47.32030651614396</v>
      </c>
      <c r="G692">
        <f t="shared" si="33"/>
        <v>-0.671</v>
      </c>
      <c r="H692">
        <f>G692*'Freq res'!$C$11/2</f>
        <v>-0.671</v>
      </c>
      <c r="I692">
        <f>G692*'Freq res'!$E$11/2</f>
        <v>-0.2641732283464567</v>
      </c>
      <c r="J692">
        <f>$G$18+$G$7/$J$18*(-($A$18^2*'Phi(z,A)'!H681)+1)</f>
        <v>3.2939593136893044</v>
      </c>
      <c r="K692">
        <f t="shared" si="34"/>
        <v>26.949353647960315</v>
      </c>
    </row>
    <row r="693" spans="1:11" ht="12.75">
      <c r="A693">
        <v>0.672</v>
      </c>
      <c r="B693">
        <f>A693*'Freq res'!$C$11/2</f>
        <v>0.672</v>
      </c>
      <c r="C693">
        <f>A693*'Freq res'!$E$11/2</f>
        <v>0.26456692913385826</v>
      </c>
      <c r="D693">
        <f>$G$18+$G$7/$J$18*($A$18^2*'Phi(z,A)'!H682+1)</f>
        <v>3.857195930421251</v>
      </c>
      <c r="E693">
        <f t="shared" si="32"/>
        <v>47.33244165216907</v>
      </c>
      <c r="G693">
        <f t="shared" si="33"/>
        <v>-0.672</v>
      </c>
      <c r="H693">
        <f>G693*'Freq res'!$C$11/2</f>
        <v>-0.672</v>
      </c>
      <c r="I693">
        <f>G693*'Freq res'!$E$11/2</f>
        <v>-0.26456692913385826</v>
      </c>
      <c r="J693">
        <f>$G$18+$G$7/$J$18*(-($A$18^2*'Phi(z,A)'!H682)+1)</f>
        <v>3.2937028998750955</v>
      </c>
      <c r="K693">
        <f t="shared" si="34"/>
        <v>26.942444347258903</v>
      </c>
    </row>
    <row r="694" spans="1:11" ht="12.75">
      <c r="A694">
        <v>0.673</v>
      </c>
      <c r="B694">
        <f>A694*'Freq res'!$C$11/2</f>
        <v>0.673</v>
      </c>
      <c r="C694">
        <f>A694*'Freq res'!$E$11/2</f>
        <v>0.26496062992125985</v>
      </c>
      <c r="D694">
        <f>$G$18+$G$7/$J$18*($A$18^2*'Phi(z,A)'!H683+1)</f>
        <v>3.8574517696366355</v>
      </c>
      <c r="E694">
        <f t="shared" si="32"/>
        <v>47.344552696077514</v>
      </c>
      <c r="G694">
        <f t="shared" si="33"/>
        <v>-0.673</v>
      </c>
      <c r="H694">
        <f>G694*'Freq res'!$C$11/2</f>
        <v>-0.673</v>
      </c>
      <c r="I694">
        <f>G694*'Freq res'!$E$11/2</f>
        <v>-0.26496062992125985</v>
      </c>
      <c r="J694">
        <f>$G$18+$G$7/$J$18*(-($A$18^2*'Phi(z,A)'!H683)+1)</f>
        <v>3.293447060659711</v>
      </c>
      <c r="K694">
        <f t="shared" si="34"/>
        <v>26.935552295102763</v>
      </c>
    </row>
    <row r="695" spans="1:11" ht="12.75">
      <c r="A695">
        <v>0.674</v>
      </c>
      <c r="B695">
        <f>A695*'Freq res'!$C$11/2</f>
        <v>0.674</v>
      </c>
      <c r="C695">
        <f>A695*'Freq res'!$E$11/2</f>
        <v>0.26535433070866143</v>
      </c>
      <c r="D695">
        <f>$G$18+$G$7/$J$18*($A$18^2*'Phi(z,A)'!H684+1)</f>
        <v>3.857707034377458</v>
      </c>
      <c r="E695">
        <f t="shared" si="32"/>
        <v>47.35663963366971</v>
      </c>
      <c r="G695">
        <f t="shared" si="33"/>
        <v>-0.674</v>
      </c>
      <c r="H695">
        <f>G695*'Freq res'!$C$11/2</f>
        <v>-0.674</v>
      </c>
      <c r="I695">
        <f>G695*'Freq res'!$E$11/2</f>
        <v>-0.26535433070866143</v>
      </c>
      <c r="J695">
        <f>$G$18+$G$7/$J$18*(-($A$18^2*'Phi(z,A)'!H684)+1)</f>
        <v>3.2931917959188883</v>
      </c>
      <c r="K695">
        <f t="shared" si="34"/>
        <v>26.92867747581405</v>
      </c>
    </row>
    <row r="696" spans="1:11" ht="12.75">
      <c r="A696">
        <v>0.675</v>
      </c>
      <c r="B696">
        <f>A696*'Freq res'!$C$11/2</f>
        <v>0.675</v>
      </c>
      <c r="C696">
        <f>A696*'Freq res'!$E$11/2</f>
        <v>0.26574803149606296</v>
      </c>
      <c r="D696">
        <f>$G$18+$G$7/$J$18*($A$18^2*'Phi(z,A)'!H685+1)</f>
        <v>3.8579617247710116</v>
      </c>
      <c r="E696">
        <f t="shared" si="32"/>
        <v>47.368702450932005</v>
      </c>
      <c r="G696">
        <f t="shared" si="33"/>
        <v>-0.675</v>
      </c>
      <c r="H696">
        <f>G696*'Freq res'!$C$11/2</f>
        <v>-0.675</v>
      </c>
      <c r="I696">
        <f>G696*'Freq res'!$E$11/2</f>
        <v>-0.26574803149606296</v>
      </c>
      <c r="J696">
        <f>$G$18+$G$7/$J$18*(-($A$18^2*'Phi(z,A)'!H685)+1)</f>
        <v>3.292937105525335</v>
      </c>
      <c r="K696">
        <f t="shared" si="34"/>
        <v>26.921819873669627</v>
      </c>
    </row>
    <row r="697" spans="1:11" ht="12.75">
      <c r="A697">
        <v>0.676</v>
      </c>
      <c r="B697">
        <f>A697*'Freq res'!$C$11/2</f>
        <v>0.676</v>
      </c>
      <c r="C697">
        <f>A697*'Freq res'!$E$11/2</f>
        <v>0.26614173228346455</v>
      </c>
      <c r="D697">
        <f>$G$18+$G$7/$J$18*($A$18^2*'Phi(z,A)'!H686+1)</f>
        <v>3.8582158409476155</v>
      </c>
      <c r="E697">
        <f t="shared" si="32"/>
        <v>47.3807411340368</v>
      </c>
      <c r="G697">
        <f t="shared" si="33"/>
        <v>-0.676</v>
      </c>
      <c r="H697">
        <f>G697*'Freq res'!$C$11/2</f>
        <v>-0.676</v>
      </c>
      <c r="I697">
        <f>G697*'Freq res'!$E$11/2</f>
        <v>-0.26614173228346455</v>
      </c>
      <c r="J697">
        <f>$G$18+$G$7/$J$18*(-($A$18^2*'Phi(z,A)'!H686)+1)</f>
        <v>3.292682989348731</v>
      </c>
      <c r="K697">
        <f t="shared" si="34"/>
        <v>26.914979472901166</v>
      </c>
    </row>
    <row r="698" spans="1:11" ht="12.75">
      <c r="A698">
        <v>0.677</v>
      </c>
      <c r="B698">
        <f>A698*'Freq res'!$C$11/2</f>
        <v>0.677</v>
      </c>
      <c r="C698">
        <f>A698*'Freq res'!$E$11/2</f>
        <v>0.26653543307086613</v>
      </c>
      <c r="D698">
        <f>$G$18+$G$7/$J$18*($A$18^2*'Phi(z,A)'!H687+1)</f>
        <v>3.8584693830406125</v>
      </c>
      <c r="E698">
        <f t="shared" si="32"/>
        <v>47.39275566934253</v>
      </c>
      <c r="G698">
        <f t="shared" si="33"/>
        <v>-0.677</v>
      </c>
      <c r="H698">
        <f>G698*'Freq res'!$C$11/2</f>
        <v>-0.677</v>
      </c>
      <c r="I698">
        <f>G698*'Freq res'!$E$11/2</f>
        <v>-0.26653543307086613</v>
      </c>
      <c r="J698">
        <f>$G$18+$G$7/$J$18*(-($A$18^2*'Phi(z,A)'!H687)+1)</f>
        <v>3.292429447255734</v>
      </c>
      <c r="K698">
        <f t="shared" si="34"/>
        <v>26.908156257695317</v>
      </c>
    </row>
    <row r="699" spans="1:11" ht="12.75">
      <c r="A699">
        <v>0.678</v>
      </c>
      <c r="B699">
        <f>A699*'Freq res'!$C$11/2</f>
        <v>0.678</v>
      </c>
      <c r="C699">
        <f>A699*'Freq res'!$E$11/2</f>
        <v>0.2669291338582677</v>
      </c>
      <c r="D699">
        <f>$G$18+$G$7/$J$18*($A$18^2*'Phi(z,A)'!H688+1)</f>
        <v>3.858722351186364</v>
      </c>
      <c r="E699">
        <f t="shared" si="32"/>
        <v>47.404746043393665</v>
      </c>
      <c r="G699">
        <f t="shared" si="33"/>
        <v>-0.678</v>
      </c>
      <c r="H699">
        <f>G699*'Freq res'!$C$11/2</f>
        <v>-0.678</v>
      </c>
      <c r="I699">
        <f>G699*'Freq res'!$E$11/2</f>
        <v>-0.2669291338582677</v>
      </c>
      <c r="J699">
        <f>$G$18+$G$7/$J$18*(-($A$18^2*'Phi(z,A)'!H688)+1)</f>
        <v>3.2921764791099823</v>
      </c>
      <c r="K699">
        <f t="shared" si="34"/>
        <v>26.90135021219386</v>
      </c>
    </row>
    <row r="700" spans="1:11" ht="12.75">
      <c r="A700">
        <v>0.679</v>
      </c>
      <c r="B700">
        <f>A700*'Freq res'!$C$11/2</f>
        <v>0.679</v>
      </c>
      <c r="C700">
        <f>A700*'Freq res'!$E$11/2</f>
        <v>0.2673228346456693</v>
      </c>
      <c r="D700">
        <f>$G$18+$G$7/$J$18*($A$18^2*'Phi(z,A)'!H689+1)</f>
        <v>3.8589747455242476</v>
      </c>
      <c r="E700">
        <f t="shared" si="32"/>
        <v>47.4167122429208</v>
      </c>
      <c r="G700">
        <f t="shared" si="33"/>
        <v>-0.679</v>
      </c>
      <c r="H700">
        <f>G700*'Freq res'!$C$11/2</f>
        <v>-0.679</v>
      </c>
      <c r="I700">
        <f>G700*'Freq res'!$E$11/2</f>
        <v>-0.2673228346456693</v>
      </c>
      <c r="J700">
        <f>$G$18+$G$7/$J$18*(-($A$18^2*'Phi(z,A)'!H689)+1)</f>
        <v>3.291924084772099</v>
      </c>
      <c r="K700">
        <f t="shared" si="34"/>
        <v>26.89456132049384</v>
      </c>
    </row>
    <row r="701" spans="1:11" ht="12.75">
      <c r="A701">
        <v>0.68</v>
      </c>
      <c r="B701">
        <f>A701*'Freq res'!$C$11/2</f>
        <v>0.68</v>
      </c>
      <c r="C701">
        <f>A701*'Freq res'!$E$11/2</f>
        <v>0.2677165354330709</v>
      </c>
      <c r="D701">
        <f>$G$18+$G$7/$J$18*($A$18^2*'Phi(z,A)'!H690+1)</f>
        <v>3.8592265661966505</v>
      </c>
      <c r="E701">
        <f t="shared" si="32"/>
        <v>47.42865425484057</v>
      </c>
      <c r="G701">
        <f t="shared" si="33"/>
        <v>-0.68</v>
      </c>
      <c r="H701">
        <f>G701*'Freq res'!$C$11/2</f>
        <v>-0.68</v>
      </c>
      <c r="I701">
        <f>G701*'Freq res'!$E$11/2</f>
        <v>-0.2677165354330709</v>
      </c>
      <c r="J701">
        <f>$G$18+$G$7/$J$18*(-($A$18^2*'Phi(z,A)'!H690)+1)</f>
        <v>3.291672264099696</v>
      </c>
      <c r="K701">
        <f t="shared" si="34"/>
        <v>26.88778956664772</v>
      </c>
    </row>
    <row r="702" spans="1:11" ht="12.75">
      <c r="A702">
        <v>0.681</v>
      </c>
      <c r="B702">
        <f>A702*'Freq res'!$C$11/2</f>
        <v>0.681</v>
      </c>
      <c r="C702">
        <f>A702*'Freq res'!$E$11/2</f>
        <v>0.2681102362204724</v>
      </c>
      <c r="D702">
        <f>$G$18+$G$7/$J$18*($A$18^2*'Phi(z,A)'!H691+1)</f>
        <v>3.8594778133489673</v>
      </c>
      <c r="E702">
        <f t="shared" si="32"/>
        <v>47.44057206625572</v>
      </c>
      <c r="G702">
        <f t="shared" si="33"/>
        <v>-0.681</v>
      </c>
      <c r="H702">
        <f>G702*'Freq res'!$C$11/2</f>
        <v>-0.681</v>
      </c>
      <c r="I702">
        <f>G702*'Freq res'!$E$11/2</f>
        <v>-0.2681102362204724</v>
      </c>
      <c r="J702">
        <f>$G$18+$G$7/$J$18*(-($A$18^2*'Phi(z,A)'!H691)+1)</f>
        <v>3.291421016947379</v>
      </c>
      <c r="K702">
        <f t="shared" si="34"/>
        <v>26.881034934663564</v>
      </c>
    </row>
    <row r="703" spans="1:11" ht="12.75">
      <c r="A703">
        <v>0.682</v>
      </c>
      <c r="B703">
        <f>A703*'Freq res'!$C$11/2</f>
        <v>0.682</v>
      </c>
      <c r="C703">
        <f>A703*'Freq res'!$E$11/2</f>
        <v>0.268503937007874</v>
      </c>
      <c r="D703">
        <f>$G$18+$G$7/$J$18*($A$18^2*'Phi(z,A)'!H692+1)</f>
        <v>3.859728487129597</v>
      </c>
      <c r="E703">
        <f t="shared" si="32"/>
        <v>47.45246566445515</v>
      </c>
      <c r="G703">
        <f t="shared" si="33"/>
        <v>-0.682</v>
      </c>
      <c r="H703">
        <f>G703*'Freq res'!$C$11/2</f>
        <v>-0.682</v>
      </c>
      <c r="I703">
        <f>G703*'Freq res'!$E$11/2</f>
        <v>-0.268503937007874</v>
      </c>
      <c r="J703">
        <f>$G$18+$G$7/$J$18*(-($A$18^2*'Phi(z,A)'!H692)+1)</f>
        <v>3.2911703431667494</v>
      </c>
      <c r="K703">
        <f t="shared" si="34"/>
        <v>26.874297408505107</v>
      </c>
    </row>
    <row r="704" spans="1:11" ht="12.75">
      <c r="A704">
        <v>0.683</v>
      </c>
      <c r="B704">
        <f>A704*'Freq res'!$C$11/2</f>
        <v>0.683</v>
      </c>
      <c r="C704">
        <f>A704*'Freq res'!$E$11/2</f>
        <v>0.2688976377952756</v>
      </c>
      <c r="D704">
        <f>$G$18+$G$7/$J$18*($A$18^2*'Phi(z,A)'!H693+1)</f>
        <v>3.8599785876899357</v>
      </c>
      <c r="E704">
        <f t="shared" si="32"/>
        <v>47.46433503691375</v>
      </c>
      <c r="G704">
        <f t="shared" si="33"/>
        <v>-0.683</v>
      </c>
      <c r="H704">
        <f>G704*'Freq res'!$C$11/2</f>
        <v>-0.683</v>
      </c>
      <c r="I704">
        <f>G704*'Freq res'!$E$11/2</f>
        <v>-0.2688976377952756</v>
      </c>
      <c r="J704">
        <f>$G$18+$G$7/$J$18*(-($A$18^2*'Phi(z,A)'!H693)+1)</f>
        <v>3.2909202426064104</v>
      </c>
      <c r="K704">
        <f t="shared" si="34"/>
        <v>26.867576972092007</v>
      </c>
    </row>
    <row r="705" spans="1:11" ht="12.75">
      <c r="A705">
        <v>0.684</v>
      </c>
      <c r="B705">
        <f>A705*'Freq res'!$C$11/2</f>
        <v>0.684</v>
      </c>
      <c r="C705">
        <f>A705*'Freq res'!$E$11/2</f>
        <v>0.2692913385826772</v>
      </c>
      <c r="D705">
        <f>$G$18+$G$7/$J$18*($A$18^2*'Phi(z,A)'!H694+1)</f>
        <v>3.8602281151843765</v>
      </c>
      <c r="E705">
        <f t="shared" si="32"/>
        <v>47.476180171292704</v>
      </c>
      <c r="G705">
        <f t="shared" si="33"/>
        <v>-0.684</v>
      </c>
      <c r="H705">
        <f>G705*'Freq res'!$C$11/2</f>
        <v>-0.684</v>
      </c>
      <c r="I705">
        <f>G705*'Freq res'!$E$11/2</f>
        <v>-0.2692913385826772</v>
      </c>
      <c r="J705">
        <f>$G$18+$G$7/$J$18*(-($A$18^2*'Phi(z,A)'!H694)+1)</f>
        <v>3.29067071511197</v>
      </c>
      <c r="K705">
        <f t="shared" si="34"/>
        <v>26.860873609299922</v>
      </c>
    </row>
    <row r="706" spans="1:11" ht="12.75">
      <c r="A706">
        <v>0.685</v>
      </c>
      <c r="B706">
        <f>A706*'Freq res'!$C$11/2</f>
        <v>0.685</v>
      </c>
      <c r="C706">
        <f>A706*'Freq res'!$E$11/2</f>
        <v>0.26968503937007876</v>
      </c>
      <c r="D706">
        <f>$G$18+$G$7/$J$18*($A$18^2*'Phi(z,A)'!H695+1)</f>
        <v>3.860477069770301</v>
      </c>
      <c r="E706">
        <f t="shared" si="32"/>
        <v>47.488001055439135</v>
      </c>
      <c r="G706">
        <f t="shared" si="33"/>
        <v>-0.685</v>
      </c>
      <c r="H706">
        <f>G706*'Freq res'!$C$11/2</f>
        <v>-0.685</v>
      </c>
      <c r="I706">
        <f>G706*'Freq res'!$E$11/2</f>
        <v>-0.26968503937007876</v>
      </c>
      <c r="J706">
        <f>$G$18+$G$7/$J$18*(-($A$18^2*'Phi(z,A)'!H695)+1)</f>
        <v>3.2904217605260455</v>
      </c>
      <c r="K706">
        <f t="shared" si="34"/>
        <v>26.85418730396067</v>
      </c>
    </row>
    <row r="707" spans="1:11" ht="12.75">
      <c r="A707">
        <v>0.686</v>
      </c>
      <c r="B707">
        <f>A707*'Freq res'!$C$11/2</f>
        <v>0.686</v>
      </c>
      <c r="C707">
        <f>A707*'Freq res'!$E$11/2</f>
        <v>0.2700787401574803</v>
      </c>
      <c r="D707">
        <f>$G$18+$G$7/$J$18*($A$18^2*'Phi(z,A)'!H696+1)</f>
        <v>3.8607254516080802</v>
      </c>
      <c r="E707">
        <f t="shared" si="32"/>
        <v>47.49979767738641</v>
      </c>
      <c r="G707">
        <f t="shared" si="33"/>
        <v>-0.686</v>
      </c>
      <c r="H707">
        <f>G707*'Freq res'!$C$11/2</f>
        <v>-0.686</v>
      </c>
      <c r="I707">
        <f>G707*'Freq res'!$E$11/2</f>
        <v>-0.2700787401574803</v>
      </c>
      <c r="J707">
        <f>$G$18+$G$7/$J$18*(-($A$18^2*'Phi(z,A)'!H696)+1)</f>
        <v>3.2901733786882663</v>
      </c>
      <c r="K707">
        <f t="shared" si="34"/>
        <v>26.84751803986237</v>
      </c>
    </row>
    <row r="708" spans="1:11" ht="12.75">
      <c r="A708">
        <v>0.687</v>
      </c>
      <c r="B708">
        <f>A708*'Freq res'!$C$11/2</f>
        <v>0.687</v>
      </c>
      <c r="C708">
        <f>A708*'Freq res'!$E$11/2</f>
        <v>0.2704724409448819</v>
      </c>
      <c r="D708">
        <f>$G$18+$G$7/$J$18*($A$18^2*'Phi(z,A)'!H697+1)</f>
        <v>3.860973260861065</v>
      </c>
      <c r="E708">
        <f t="shared" si="32"/>
        <v>47.51157002535392</v>
      </c>
      <c r="G708">
        <f t="shared" si="33"/>
        <v>-0.687</v>
      </c>
      <c r="H708">
        <f>G708*'Freq res'!$C$11/2</f>
        <v>-0.687</v>
      </c>
      <c r="I708">
        <f>G708*'Freq res'!$E$11/2</f>
        <v>-0.2704724409448819</v>
      </c>
      <c r="J708">
        <f>$G$18+$G$7/$J$18*(-($A$18^2*'Phi(z,A)'!H697)+1)</f>
        <v>3.2899255694352814</v>
      </c>
      <c r="K708">
        <f t="shared" si="34"/>
        <v>26.840865800749658</v>
      </c>
    </row>
    <row r="709" spans="1:11" ht="12.75">
      <c r="A709">
        <v>0.688</v>
      </c>
      <c r="B709">
        <f>A709*'Freq res'!$C$11/2</f>
        <v>0.688</v>
      </c>
      <c r="C709">
        <f>A709*'Freq res'!$E$11/2</f>
        <v>0.2708661417322834</v>
      </c>
      <c r="D709">
        <f>$G$18+$G$7/$J$18*($A$18^2*'Phi(z,A)'!H698+1)</f>
        <v>3.8612204976955877</v>
      </c>
      <c r="E709">
        <f t="shared" si="32"/>
        <v>47.52331808774722</v>
      </c>
      <c r="G709">
        <f t="shared" si="33"/>
        <v>-0.688</v>
      </c>
      <c r="H709">
        <f>G709*'Freq res'!$C$11/2</f>
        <v>-0.688</v>
      </c>
      <c r="I709">
        <f>G709*'Freq res'!$E$11/2</f>
        <v>-0.2708661417322834</v>
      </c>
      <c r="J709">
        <f>$G$18+$G$7/$J$18*(-($A$18^2*'Phi(z,A)'!H698)+1)</f>
        <v>3.289678332600759</v>
      </c>
      <c r="K709">
        <f t="shared" si="34"/>
        <v>26.834230570323715</v>
      </c>
    </row>
    <row r="710" spans="1:11" ht="12.75">
      <c r="A710">
        <v>0.689</v>
      </c>
      <c r="B710">
        <f>A710*'Freq res'!$C$11/2</f>
        <v>0.689</v>
      </c>
      <c r="C710">
        <f>A710*'Freq res'!$E$11/2</f>
        <v>0.271259842519685</v>
      </c>
      <c r="D710">
        <f>$G$18+$G$7/$J$18*($A$18^2*'Phi(z,A)'!H699+1)</f>
        <v>3.8614671622809524</v>
      </c>
      <c r="E710">
        <f t="shared" si="32"/>
        <v>47.535041853157914</v>
      </c>
      <c r="G710">
        <f t="shared" si="33"/>
        <v>-0.689</v>
      </c>
      <c r="H710">
        <f>G710*'Freq res'!$C$11/2</f>
        <v>-0.689</v>
      </c>
      <c r="I710">
        <f>G710*'Freq res'!$E$11/2</f>
        <v>-0.271259842519685</v>
      </c>
      <c r="J710">
        <f>$G$18+$G$7/$J$18*(-($A$18^2*'Phi(z,A)'!H699)+1)</f>
        <v>3.289431668015394</v>
      </c>
      <c r="K710">
        <f t="shared" si="34"/>
        <v>26.827612332242538</v>
      </c>
    </row>
    <row r="711" spans="1:11" ht="12.75">
      <c r="A711">
        <v>0.69</v>
      </c>
      <c r="B711">
        <f>A711*'Freq res'!$C$11/2</f>
        <v>0.69</v>
      </c>
      <c r="C711">
        <f>A711*'Freq res'!$E$11/2</f>
        <v>0.2716535433070866</v>
      </c>
      <c r="D711">
        <f>$G$18+$G$7/$J$18*($A$18^2*'Phi(z,A)'!H700+1)</f>
        <v>3.861713254789434</v>
      </c>
      <c r="E711">
        <f t="shared" si="32"/>
        <v>47.54674131036367</v>
      </c>
      <c r="G711">
        <f t="shared" si="33"/>
        <v>-0.69</v>
      </c>
      <c r="H711">
        <f>G711*'Freq res'!$C$11/2</f>
        <v>-0.69</v>
      </c>
      <c r="I711">
        <f>G711*'Freq res'!$E$11/2</f>
        <v>-0.2716535433070866</v>
      </c>
      <c r="J711">
        <f>$G$18+$G$7/$J$18*(-($A$18^2*'Phi(z,A)'!H700)+1)</f>
        <v>3.289185575506912</v>
      </c>
      <c r="K711">
        <f t="shared" si="34"/>
        <v>26.82101107012101</v>
      </c>
    </row>
    <row r="712" spans="1:11" ht="12.75">
      <c r="A712">
        <v>0.691</v>
      </c>
      <c r="B712">
        <f>A712*'Freq res'!$C$11/2</f>
        <v>0.691</v>
      </c>
      <c r="C712">
        <f>A712*'Freq res'!$E$11/2</f>
        <v>0.27204724409448816</v>
      </c>
      <c r="D712">
        <f>$G$18+$G$7/$J$18*($A$18^2*'Phi(z,A)'!H701+1)</f>
        <v>3.8619587753962743</v>
      </c>
      <c r="E712">
        <f t="shared" si="32"/>
        <v>47.5584164483283</v>
      </c>
      <c r="G712">
        <f t="shared" si="33"/>
        <v>-0.691</v>
      </c>
      <c r="H712">
        <f>G712*'Freq res'!$C$11/2</f>
        <v>-0.691</v>
      </c>
      <c r="I712">
        <f>G712*'Freq res'!$E$11/2</f>
        <v>-0.27204724409448816</v>
      </c>
      <c r="J712">
        <f>$G$18+$G$7/$J$18*(-($A$18^2*'Phi(z,A)'!H701)+1)</f>
        <v>3.2889400549000722</v>
      </c>
      <c r="K712">
        <f t="shared" si="34"/>
        <v>26.81442676753107</v>
      </c>
    </row>
    <row r="713" spans="1:11" ht="12.75">
      <c r="A713">
        <v>0.692</v>
      </c>
      <c r="B713">
        <f>A713*'Freq res'!$C$11/2</f>
        <v>0.692</v>
      </c>
      <c r="C713">
        <f>A713*'Freq res'!$E$11/2</f>
        <v>0.27244094488188975</v>
      </c>
      <c r="D713">
        <f>$G$18+$G$7/$J$18*($A$18^2*'Phi(z,A)'!H702+1)</f>
        <v>3.862203724279675</v>
      </c>
      <c r="E713">
        <f t="shared" si="32"/>
        <v>47.57006725620156</v>
      </c>
      <c r="G713">
        <f t="shared" si="33"/>
        <v>-0.692</v>
      </c>
      <c r="H713">
        <f>G713*'Freq res'!$C$11/2</f>
        <v>-0.692</v>
      </c>
      <c r="I713">
        <f>G713*'Freq res'!$E$11/2</f>
        <v>-0.27244094488188975</v>
      </c>
      <c r="J713">
        <f>$G$18+$G$7/$J$18*(-($A$18^2*'Phi(z,A)'!H702)+1)</f>
        <v>3.2886951060166716</v>
      </c>
      <c r="K713">
        <f t="shared" si="34"/>
        <v>26.807859408001864</v>
      </c>
    </row>
    <row r="714" spans="1:11" ht="12.75">
      <c r="A714">
        <v>0.693</v>
      </c>
      <c r="B714">
        <f>A714*'Freq res'!$C$11/2</f>
        <v>0.693</v>
      </c>
      <c r="C714">
        <f>A714*'Freq res'!$E$11/2</f>
        <v>0.2728346456692913</v>
      </c>
      <c r="D714">
        <f>$G$18+$G$7/$J$18*($A$18^2*'Phi(z,A)'!H703+1)</f>
        <v>3.8624481016207968</v>
      </c>
      <c r="E714">
        <f t="shared" si="32"/>
        <v>47.58169372331931</v>
      </c>
      <c r="G714">
        <f t="shared" si="33"/>
        <v>-0.693</v>
      </c>
      <c r="H714">
        <f>G714*'Freq res'!$C$11/2</f>
        <v>-0.693</v>
      </c>
      <c r="I714">
        <f>G714*'Freq res'!$E$11/2</f>
        <v>-0.2728346456692913</v>
      </c>
      <c r="J714">
        <f>$G$18+$G$7/$J$18*(-($A$18^2*'Phi(z,A)'!H703)+1)</f>
        <v>3.28845072867555</v>
      </c>
      <c r="K714">
        <f t="shared" si="34"/>
        <v>26.80130897501988</v>
      </c>
    </row>
    <row r="715" spans="1:11" ht="12.75">
      <c r="A715">
        <v>0.694</v>
      </c>
      <c r="B715">
        <f>A715*'Freq res'!$C$11/2</f>
        <v>0.694</v>
      </c>
      <c r="C715">
        <f>A715*'Freq res'!$E$11/2</f>
        <v>0.27322834645669286</v>
      </c>
      <c r="D715">
        <f>$G$18+$G$7/$J$18*($A$18^2*'Phi(z,A)'!H704+1)</f>
        <v>3.8626919076037516</v>
      </c>
      <c r="E715">
        <f t="shared" si="32"/>
        <v>47.59329583920334</v>
      </c>
      <c r="G715">
        <f t="shared" si="33"/>
        <v>-0.694</v>
      </c>
      <c r="H715">
        <f>G715*'Freq res'!$C$11/2</f>
        <v>-0.694</v>
      </c>
      <c r="I715">
        <f>G715*'Freq res'!$E$11/2</f>
        <v>-0.27322834645669286</v>
      </c>
      <c r="J715">
        <f>$G$18+$G$7/$J$18*(-($A$18^2*'Phi(z,A)'!H704)+1)</f>
        <v>3.288206922692595</v>
      </c>
      <c r="K715">
        <f t="shared" si="34"/>
        <v>26.794775452029096</v>
      </c>
    </row>
    <row r="716" spans="1:11" ht="12.75">
      <c r="A716">
        <v>0.695</v>
      </c>
      <c r="B716">
        <f>A716*'Freq res'!$C$11/2</f>
        <v>0.695</v>
      </c>
      <c r="C716">
        <f>A716*'Freq res'!$E$11/2</f>
        <v>0.27362204724409445</v>
      </c>
      <c r="D716">
        <f>$G$18+$G$7/$J$18*($A$18^2*'Phi(z,A)'!H705+1)</f>
        <v>3.862935142415602</v>
      </c>
      <c r="E716">
        <f t="shared" si="32"/>
        <v>47.604873593561514</v>
      </c>
      <c r="G716">
        <f t="shared" si="33"/>
        <v>-0.695</v>
      </c>
      <c r="H716">
        <f>G716*'Freq res'!$C$11/2</f>
        <v>-0.695</v>
      </c>
      <c r="I716">
        <f>G716*'Freq res'!$E$11/2</f>
        <v>-0.27362204724409445</v>
      </c>
      <c r="J716">
        <f>$G$18+$G$7/$J$18*(-($A$18^2*'Phi(z,A)'!H705)+1)</f>
        <v>3.287963687880745</v>
      </c>
      <c r="K716">
        <f t="shared" si="34"/>
        <v>26.78825882243117</v>
      </c>
    </row>
    <row r="717" spans="1:11" ht="12.75">
      <c r="A717">
        <v>0.696</v>
      </c>
      <c r="B717">
        <f>A717*'Freq res'!$C$11/2</f>
        <v>0.696</v>
      </c>
      <c r="C717">
        <f>A717*'Freq res'!$E$11/2</f>
        <v>0.27401574803149603</v>
      </c>
      <c r="D717">
        <f>$G$18+$G$7/$J$18*($A$18^2*'Phi(z,A)'!H706+1)</f>
        <v>3.8631778062463535</v>
      </c>
      <c r="E717">
        <f t="shared" si="32"/>
        <v>47.61642697628752</v>
      </c>
      <c r="G717">
        <f t="shared" si="33"/>
        <v>-0.696</v>
      </c>
      <c r="H717">
        <f>G717*'Freq res'!$C$11/2</f>
        <v>-0.696</v>
      </c>
      <c r="I717">
        <f>G717*'Freq res'!$E$11/2</f>
        <v>-0.27401574803149603</v>
      </c>
      <c r="J717">
        <f>$G$18+$G$7/$J$18*(-($A$18^2*'Phi(z,A)'!H706)+1)</f>
        <v>3.287721024049993</v>
      </c>
      <c r="K717">
        <f t="shared" si="34"/>
        <v>26.781759069585508</v>
      </c>
    </row>
    <row r="718" spans="1:11" ht="12.75">
      <c r="A718">
        <v>0.697</v>
      </c>
      <c r="B718">
        <f>A718*'Freq res'!$C$11/2</f>
        <v>0.697</v>
      </c>
      <c r="C718">
        <f>A718*'Freq res'!$E$11/2</f>
        <v>0.2744094488188976</v>
      </c>
      <c r="D718">
        <f>$G$18+$G$7/$J$18*($A$18^2*'Phi(z,A)'!H707+1)</f>
        <v>3.8634198992889526</v>
      </c>
      <c r="E718">
        <f t="shared" si="32"/>
        <v>47.627955977461085</v>
      </c>
      <c r="G718">
        <f t="shared" si="33"/>
        <v>-0.697</v>
      </c>
      <c r="H718">
        <f>G718*'Freq res'!$C$11/2</f>
        <v>-0.697</v>
      </c>
      <c r="I718">
        <f>G718*'Freq res'!$E$11/2</f>
        <v>-0.2744094488188976</v>
      </c>
      <c r="J718">
        <f>$G$18+$G$7/$J$18*(-($A$18^2*'Phi(z,A)'!H707)+1)</f>
        <v>3.287478931007394</v>
      </c>
      <c r="K718">
        <f t="shared" si="34"/>
        <v>26.77527617680948</v>
      </c>
    </row>
    <row r="719" spans="1:11" ht="12.75">
      <c r="A719">
        <v>0.698</v>
      </c>
      <c r="B719">
        <f>A719*'Freq res'!$C$11/2</f>
        <v>0.698</v>
      </c>
      <c r="C719">
        <f>A719*'Freq res'!$E$11/2</f>
        <v>0.27480314960629915</v>
      </c>
      <c r="D719">
        <f>$G$18+$G$7/$J$18*($A$18^2*'Phi(z,A)'!H708+1)</f>
        <v>3.8636614217392804</v>
      </c>
      <c r="E719">
        <f t="shared" si="32"/>
        <v>47.63946058734773</v>
      </c>
      <c r="G719">
        <f t="shared" si="33"/>
        <v>-0.698</v>
      </c>
      <c r="H719">
        <f>G719*'Freq res'!$C$11/2</f>
        <v>-0.698</v>
      </c>
      <c r="I719">
        <f>G719*'Freq res'!$E$11/2</f>
        <v>-0.27480314960629915</v>
      </c>
      <c r="J719">
        <f>$G$18+$G$7/$J$18*(-($A$18^2*'Phi(z,A)'!H708)+1)</f>
        <v>3.2872374085570657</v>
      </c>
      <c r="K719">
        <f t="shared" si="34"/>
        <v>26.768810127378522</v>
      </c>
    </row>
    <row r="720" spans="1:11" ht="12.75">
      <c r="A720">
        <v>0.699</v>
      </c>
      <c r="B720">
        <f>A720*'Freq res'!$C$11/2</f>
        <v>0.699</v>
      </c>
      <c r="C720">
        <f>A720*'Freq res'!$E$11/2</f>
        <v>0.27519685039370073</v>
      </c>
      <c r="D720">
        <f>$G$18+$G$7/$J$18*($A$18^2*'Phi(z,A)'!H709+1)</f>
        <v>3.8639023737961504</v>
      </c>
      <c r="E720">
        <f t="shared" si="32"/>
        <v>47.65094079639888</v>
      </c>
      <c r="G720">
        <f t="shared" si="33"/>
        <v>-0.699</v>
      </c>
      <c r="H720">
        <f>G720*'Freq res'!$C$11/2</f>
        <v>-0.699</v>
      </c>
      <c r="I720">
        <f>G720*'Freq res'!$E$11/2</f>
        <v>-0.27519685039370073</v>
      </c>
      <c r="J720">
        <f>$G$18+$G$7/$J$18*(-($A$18^2*'Phi(z,A)'!H709)+1)</f>
        <v>3.286996456500196</v>
      </c>
      <c r="K720">
        <f t="shared" si="34"/>
        <v>26.76236090452634</v>
      </c>
    </row>
    <row r="721" spans="1:11" ht="12.75">
      <c r="A721">
        <v>0.7</v>
      </c>
      <c r="B721">
        <f>A721*'Freq res'!$C$11/2</f>
        <v>0.7</v>
      </c>
      <c r="C721">
        <f>A721*'Freq res'!$E$11/2</f>
        <v>0.2755905511811023</v>
      </c>
      <c r="D721">
        <f>$G$18+$G$7/$J$18*($A$18^2*'Phi(z,A)'!H710+1)</f>
        <v>3.864142755661302</v>
      </c>
      <c r="E721">
        <f t="shared" si="32"/>
        <v>47.662396595251735</v>
      </c>
      <c r="G721">
        <f t="shared" si="33"/>
        <v>-0.7</v>
      </c>
      <c r="H721">
        <f>G721*'Freq res'!$C$11/2</f>
        <v>-0.7</v>
      </c>
      <c r="I721">
        <f>G721*'Freq res'!$E$11/2</f>
        <v>-0.2755905511811023</v>
      </c>
      <c r="J721">
        <f>$G$18+$G$7/$J$18*(-($A$18^2*'Phi(z,A)'!H710)+1)</f>
        <v>3.2867560746350444</v>
      </c>
      <c r="K721">
        <f t="shared" si="34"/>
        <v>26.755928491444944</v>
      </c>
    </row>
    <row r="722" spans="1:11" ht="12.75">
      <c r="A722">
        <v>0.701</v>
      </c>
      <c r="B722">
        <f>A722*'Freq res'!$C$11/2</f>
        <v>0.701</v>
      </c>
      <c r="C722">
        <f>A722*'Freq res'!$E$11/2</f>
        <v>0.2759842519685039</v>
      </c>
      <c r="D722">
        <f>$G$18+$G$7/$J$18*($A$18^2*'Phi(z,A)'!H711+1)</f>
        <v>3.8643825675393977</v>
      </c>
      <c r="E722">
        <f t="shared" si="32"/>
        <v>47.673827974729285</v>
      </c>
      <c r="G722">
        <f t="shared" si="33"/>
        <v>-0.701</v>
      </c>
      <c r="H722">
        <f>G722*'Freq res'!$C$11/2</f>
        <v>-0.701</v>
      </c>
      <c r="I722">
        <f>G722*'Freq res'!$E$11/2</f>
        <v>-0.2759842519685039</v>
      </c>
      <c r="J722">
        <f>$G$18+$G$7/$J$18*(-($A$18^2*'Phi(z,A)'!H711)+1)</f>
        <v>3.286516262756949</v>
      </c>
      <c r="K722">
        <f t="shared" si="34"/>
        <v>26.749512871284928</v>
      </c>
    </row>
    <row r="723" spans="1:11" ht="12.75">
      <c r="A723">
        <v>0.702</v>
      </c>
      <c r="B723">
        <f>A723*'Freq res'!$C$11/2</f>
        <v>0.702</v>
      </c>
      <c r="C723">
        <f>A723*'Freq res'!$E$11/2</f>
        <v>0.2763779527559055</v>
      </c>
      <c r="D723">
        <f>$G$18+$G$7/$J$18*($A$18^2*'Phi(z,A)'!H712+1)</f>
        <v>3.864621809638017</v>
      </c>
      <c r="E723">
        <f t="shared" si="32"/>
        <v>47.685234925840234</v>
      </c>
      <c r="G723">
        <f t="shared" si="33"/>
        <v>-0.702</v>
      </c>
      <c r="H723">
        <f>G723*'Freq res'!$C$11/2</f>
        <v>-0.702</v>
      </c>
      <c r="I723">
        <f>G723*'Freq res'!$E$11/2</f>
        <v>-0.2763779527559055</v>
      </c>
      <c r="J723">
        <f>$G$18+$G$7/$J$18*(-($A$18^2*'Phi(z,A)'!H712)+1)</f>
        <v>3.2862770206583294</v>
      </c>
      <c r="K723">
        <f t="shared" si="34"/>
        <v>26.743114027155524</v>
      </c>
    </row>
    <row r="724" spans="1:11" ht="12.75">
      <c r="A724">
        <v>0.703</v>
      </c>
      <c r="B724">
        <f>A724*'Freq res'!$C$11/2</f>
        <v>0.703</v>
      </c>
      <c r="C724">
        <f>A724*'Freq res'!$E$11/2</f>
        <v>0.2767716535433071</v>
      </c>
      <c r="D724">
        <f>$G$18+$G$7/$J$18*($A$18^2*'Phi(z,A)'!H713+1)</f>
        <v>3.8648604821676535</v>
      </c>
      <c r="E724">
        <f t="shared" si="32"/>
        <v>47.696617439778954</v>
      </c>
      <c r="G724">
        <f t="shared" si="33"/>
        <v>-0.703</v>
      </c>
      <c r="H724">
        <f>G724*'Freq res'!$C$11/2</f>
        <v>-0.703</v>
      </c>
      <c r="I724">
        <f>G724*'Freq res'!$E$11/2</f>
        <v>-0.2767716535433071</v>
      </c>
      <c r="J724">
        <f>$G$18+$G$7/$J$18*(-($A$18^2*'Phi(z,A)'!H713)+1)</f>
        <v>3.286038348128693</v>
      </c>
      <c r="K724">
        <f t="shared" si="34"/>
        <v>26.736731942124795</v>
      </c>
    </row>
    <row r="725" spans="1:11" ht="12.75">
      <c r="A725">
        <v>0.704</v>
      </c>
      <c r="B725">
        <f>A725*'Freq res'!$C$11/2</f>
        <v>0.704</v>
      </c>
      <c r="C725">
        <f>A725*'Freq res'!$E$11/2</f>
        <v>0.2771653543307086</v>
      </c>
      <c r="D725">
        <f>$G$18+$G$7/$J$18*($A$18^2*'Phi(z,A)'!H714+1)</f>
        <v>3.8650985853417095</v>
      </c>
      <c r="E725">
        <f aca="true" t="shared" si="35" ref="E725:E788">EXP(D725)</f>
        <v>47.707975507925475</v>
      </c>
      <c r="G725">
        <f aca="true" t="shared" si="36" ref="G725:G788">-A725</f>
        <v>-0.704</v>
      </c>
      <c r="H725">
        <f>G725*'Freq res'!$C$11/2</f>
        <v>-0.704</v>
      </c>
      <c r="I725">
        <f>G725*'Freq res'!$E$11/2</f>
        <v>-0.2771653543307086</v>
      </c>
      <c r="J725">
        <f>$G$18+$G$7/$J$18*(-($A$18^2*'Phi(z,A)'!H714)+1)</f>
        <v>3.285800244954637</v>
      </c>
      <c r="K725">
        <f aca="true" t="shared" si="37" ref="K725:K788">EXP(J725)</f>
        <v>26.73036659921974</v>
      </c>
    </row>
    <row r="726" spans="1:11" ht="12.75">
      <c r="A726">
        <v>0.705</v>
      </c>
      <c r="B726">
        <f>A726*'Freq res'!$C$11/2</f>
        <v>0.705</v>
      </c>
      <c r="C726">
        <f>A726*'Freq res'!$E$11/2</f>
        <v>0.2775590551181102</v>
      </c>
      <c r="D726">
        <f>$G$18+$G$7/$J$18*($A$18^2*'Phi(z,A)'!H715+1)</f>
        <v>3.8653361193764915</v>
      </c>
      <c r="E726">
        <f t="shared" si="35"/>
        <v>47.719309121845384</v>
      </c>
      <c r="G726">
        <f t="shared" si="36"/>
        <v>-0.705</v>
      </c>
      <c r="H726">
        <f>G726*'Freq res'!$C$11/2</f>
        <v>-0.705</v>
      </c>
      <c r="I726">
        <f>G726*'Freq res'!$E$11/2</f>
        <v>-0.2775590551181102</v>
      </c>
      <c r="J726">
        <f>$G$18+$G$7/$J$18*(-($A$18^2*'Phi(z,A)'!H715)+1)</f>
        <v>3.285562710919855</v>
      </c>
      <c r="K726">
        <f t="shared" si="37"/>
        <v>26.724017981426474</v>
      </c>
    </row>
    <row r="727" spans="1:11" ht="12.75">
      <c r="A727">
        <v>0.706</v>
      </c>
      <c r="B727">
        <f>A727*'Freq res'!$C$11/2</f>
        <v>0.706</v>
      </c>
      <c r="C727">
        <f>A727*'Freq res'!$E$11/2</f>
        <v>0.2779527559055118</v>
      </c>
      <c r="D727">
        <f>$G$18+$G$7/$J$18*($A$18^2*'Phi(z,A)'!H716+1)</f>
        <v>3.865573084491206</v>
      </c>
      <c r="E727">
        <f t="shared" si="35"/>
        <v>47.73061827328981</v>
      </c>
      <c r="G727">
        <f t="shared" si="36"/>
        <v>-0.706</v>
      </c>
      <c r="H727">
        <f>G727*'Freq res'!$C$11/2</f>
        <v>-0.706</v>
      </c>
      <c r="I727">
        <f>G727*'Freq res'!$E$11/2</f>
        <v>-0.2779527559055118</v>
      </c>
      <c r="J727">
        <f>$G$18+$G$7/$J$18*(-($A$18^2*'Phi(z,A)'!H716)+1)</f>
        <v>3.2853257458051406</v>
      </c>
      <c r="K727">
        <f t="shared" si="37"/>
        <v>26.717686071690363</v>
      </c>
    </row>
    <row r="728" spans="1:11" ht="12.75">
      <c r="A728">
        <v>0.707</v>
      </c>
      <c r="B728">
        <f>A728*'Freq res'!$C$11/2</f>
        <v>0.707</v>
      </c>
      <c r="C728">
        <f>A728*'Freq res'!$E$11/2</f>
        <v>0.27834645669291336</v>
      </c>
      <c r="D728">
        <f>$G$18+$G$7/$J$18*($A$18^2*'Phi(z,A)'!H717+1)</f>
        <v>3.865809480907955</v>
      </c>
      <c r="E728">
        <f t="shared" si="35"/>
        <v>47.74190295419533</v>
      </c>
      <c r="G728">
        <f t="shared" si="36"/>
        <v>-0.707</v>
      </c>
      <c r="H728">
        <f>G728*'Freq res'!$C$11/2</f>
        <v>-0.707</v>
      </c>
      <c r="I728">
        <f>G728*'Freq res'!$E$11/2</f>
        <v>-0.27834645669291336</v>
      </c>
      <c r="J728">
        <f>$G$18+$G$7/$J$18*(-($A$18^2*'Phi(z,A)'!H717)+1)</f>
        <v>3.2850893493883917</v>
      </c>
      <c r="K728">
        <f t="shared" si="37"/>
        <v>26.711370852916147</v>
      </c>
    </row>
    <row r="729" spans="1:11" ht="12.75">
      <c r="A729">
        <v>0.708</v>
      </c>
      <c r="B729">
        <f>A729*'Freq res'!$C$11/2</f>
        <v>0.708</v>
      </c>
      <c r="C729">
        <f>A729*'Freq res'!$E$11/2</f>
        <v>0.27874015748031494</v>
      </c>
      <c r="D729">
        <f>$G$18+$G$7/$J$18*($A$18^2*'Phi(z,A)'!H718+1)</f>
        <v>3.86604530885173</v>
      </c>
      <c r="E729">
        <f t="shared" si="35"/>
        <v>47.753163156683954</v>
      </c>
      <c r="G729">
        <f t="shared" si="36"/>
        <v>-0.708</v>
      </c>
      <c r="H729">
        <f>G729*'Freq res'!$C$11/2</f>
        <v>-0.708</v>
      </c>
      <c r="I729">
        <f>G729*'Freq res'!$E$11/2</f>
        <v>-0.27874015748031494</v>
      </c>
      <c r="J729">
        <f>$G$18+$G$7/$J$18*(-($A$18^2*'Phi(z,A)'!H718)+1)</f>
        <v>3.2848535214446164</v>
      </c>
      <c r="K729">
        <f t="shared" si="37"/>
        <v>26.705072307968127</v>
      </c>
    </row>
    <row r="730" spans="1:11" ht="12.75">
      <c r="A730">
        <v>0.709</v>
      </c>
      <c r="B730">
        <f>A730*'Freq res'!$C$11/2</f>
        <v>0.709</v>
      </c>
      <c r="C730">
        <f>A730*'Freq res'!$E$11/2</f>
        <v>0.2791338582677165</v>
      </c>
      <c r="D730">
        <f>$G$18+$G$7/$J$18*($A$18^2*'Phi(z,A)'!H719+1)</f>
        <v>3.8662805685504105</v>
      </c>
      <c r="E730">
        <f t="shared" si="35"/>
        <v>47.76439887306303</v>
      </c>
      <c r="G730">
        <f t="shared" si="36"/>
        <v>-0.709</v>
      </c>
      <c r="H730">
        <f>G730*'Freq res'!$C$11/2</f>
        <v>-0.709</v>
      </c>
      <c r="I730">
        <f>G730*'Freq res'!$E$11/2</f>
        <v>-0.2791338582677165</v>
      </c>
      <c r="J730">
        <f>$G$18+$G$7/$J$18*(-($A$18^2*'Phi(z,A)'!H719)+1)</f>
        <v>3.284618261745936</v>
      </c>
      <c r="K730">
        <f t="shared" si="37"/>
        <v>26.698790419670267</v>
      </c>
    </row>
    <row r="731" spans="1:11" ht="12.75">
      <c r="A731">
        <v>0.71</v>
      </c>
      <c r="B731">
        <f>A731*'Freq res'!$C$11/2</f>
        <v>0.71</v>
      </c>
      <c r="C731">
        <f>A731*'Freq res'!$E$11/2</f>
        <v>0.27952755905511806</v>
      </c>
      <c r="D731">
        <f>$G$18+$G$7/$J$18*($A$18^2*'Phi(z,A)'!H720+1)</f>
        <v>3.8665152602347552</v>
      </c>
      <c r="E731">
        <f t="shared" si="35"/>
        <v>47.77561009582518</v>
      </c>
      <c r="G731">
        <f t="shared" si="36"/>
        <v>-0.71</v>
      </c>
      <c r="H731">
        <f>G731*'Freq res'!$C$11/2</f>
        <v>-0.71</v>
      </c>
      <c r="I731">
        <f>G731*'Freq res'!$E$11/2</f>
        <v>-0.27952755905511806</v>
      </c>
      <c r="J731">
        <f>$G$18+$G$7/$J$18*(-($A$18^2*'Phi(z,A)'!H720)+1)</f>
        <v>3.2843835700615913</v>
      </c>
      <c r="K731">
        <f t="shared" si="37"/>
        <v>26.692525170806366</v>
      </c>
    </row>
    <row r="732" spans="1:11" ht="12.75">
      <c r="A732">
        <v>0.711</v>
      </c>
      <c r="B732">
        <f>A732*'Freq res'!$C$11/2</f>
        <v>0.711</v>
      </c>
      <c r="C732">
        <f>A732*'Freq res'!$E$11/2</f>
        <v>0.27992125984251964</v>
      </c>
      <c r="D732">
        <f>$G$18+$G$7/$J$18*($A$18^2*'Phi(z,A)'!H721+1)</f>
        <v>3.866749384138401</v>
      </c>
      <c r="E732">
        <f t="shared" si="35"/>
        <v>47.786796817648266</v>
      </c>
      <c r="G732">
        <f t="shared" si="36"/>
        <v>-0.711</v>
      </c>
      <c r="H732">
        <f>G732*'Freq res'!$C$11/2</f>
        <v>-0.711</v>
      </c>
      <c r="I732">
        <f>G732*'Freq res'!$E$11/2</f>
        <v>-0.27992125984251964</v>
      </c>
      <c r="J732">
        <f>$G$18+$G$7/$J$18*(-($A$18^2*'Phi(z,A)'!H721)+1)</f>
        <v>3.2841494461579455</v>
      </c>
      <c r="K732">
        <f t="shared" si="37"/>
        <v>26.68627654412019</v>
      </c>
    </row>
    <row r="733" spans="1:11" ht="12.75">
      <c r="A733">
        <v>0.712</v>
      </c>
      <c r="B733">
        <f>A733*'Freq res'!$C$11/2</f>
        <v>0.712</v>
      </c>
      <c r="C733">
        <f>A733*'Freq res'!$E$11/2</f>
        <v>0.28031496062992123</v>
      </c>
      <c r="D733">
        <f>$G$18+$G$7/$J$18*($A$18^2*'Phi(z,A)'!H722+1)</f>
        <v>3.8669829404978557</v>
      </c>
      <c r="E733">
        <f t="shared" si="35"/>
        <v>47.79795903139526</v>
      </c>
      <c r="G733">
        <f t="shared" si="36"/>
        <v>-0.712</v>
      </c>
      <c r="H733">
        <f>G733*'Freq res'!$C$11/2</f>
        <v>-0.712</v>
      </c>
      <c r="I733">
        <f>G733*'Freq res'!$E$11/2</f>
        <v>-0.28031496062992123</v>
      </c>
      <c r="J733">
        <f>$G$18+$G$7/$J$18*(-($A$18^2*'Phi(z,A)'!H722)+1)</f>
        <v>3.283915889798491</v>
      </c>
      <c r="K733">
        <f t="shared" si="37"/>
        <v>26.680044522315637</v>
      </c>
    </row>
    <row r="734" spans="1:11" ht="12.75">
      <c r="A734">
        <v>0.713</v>
      </c>
      <c r="B734">
        <f>A734*'Freq res'!$C$11/2</f>
        <v>0.713</v>
      </c>
      <c r="C734">
        <f>A734*'Freq res'!$E$11/2</f>
        <v>0.2807086614173228</v>
      </c>
      <c r="D734">
        <f>$G$18+$G$7/$J$18*($A$18^2*'Phi(z,A)'!H723+1)</f>
        <v>3.8672159295524953</v>
      </c>
      <c r="E734">
        <f t="shared" si="35"/>
        <v>47.80909673011425</v>
      </c>
      <c r="G734">
        <f t="shared" si="36"/>
        <v>-0.713</v>
      </c>
      <c r="H734">
        <f>G734*'Freq res'!$C$11/2</f>
        <v>-0.713</v>
      </c>
      <c r="I734">
        <f>G734*'Freq res'!$E$11/2</f>
        <v>-0.2807086614173228</v>
      </c>
      <c r="J734">
        <f>$G$18+$G$7/$J$18*(-($A$18^2*'Phi(z,A)'!H723)+1)</f>
        <v>3.2836829007438513</v>
      </c>
      <c r="K734">
        <f t="shared" si="37"/>
        <v>26.673829088056834</v>
      </c>
    </row>
    <row r="735" spans="1:11" ht="12.75">
      <c r="A735">
        <v>0.714</v>
      </c>
      <c r="B735">
        <f>A735*'Freq res'!$C$11/2</f>
        <v>0.714</v>
      </c>
      <c r="C735">
        <f>A735*'Freq res'!$E$11/2</f>
        <v>0.2811023622047244</v>
      </c>
      <c r="D735">
        <f>$G$18+$G$7/$J$18*($A$18^2*'Phi(z,A)'!H724+1)</f>
        <v>3.8674483515445583</v>
      </c>
      <c r="E735">
        <f t="shared" si="35"/>
        <v>47.82020990703833</v>
      </c>
      <c r="G735">
        <f t="shared" si="36"/>
        <v>-0.714</v>
      </c>
      <c r="H735">
        <f>G735*'Freq res'!$C$11/2</f>
        <v>-0.714</v>
      </c>
      <c r="I735">
        <f>G735*'Freq res'!$E$11/2</f>
        <v>-0.2811023622047244</v>
      </c>
      <c r="J735">
        <f>$G$18+$G$7/$J$18*(-($A$18^2*'Phi(z,A)'!H724)+1)</f>
        <v>3.283450478751788</v>
      </c>
      <c r="K735">
        <f t="shared" si="37"/>
        <v>26.667630223968313</v>
      </c>
    </row>
    <row r="736" spans="1:11" ht="12.75">
      <c r="A736">
        <v>0.715</v>
      </c>
      <c r="B736">
        <f>A736*'Freq res'!$C$11/2</f>
        <v>0.715</v>
      </c>
      <c r="C736">
        <f>A736*'Freq res'!$E$11/2</f>
        <v>0.28149606299212593</v>
      </c>
      <c r="D736">
        <f>$G$18+$G$7/$J$18*($A$18^2*'Phi(z,A)'!H725+1)</f>
        <v>3.8676802067191405</v>
      </c>
      <c r="E736">
        <f t="shared" si="35"/>
        <v>47.83129855558548</v>
      </c>
      <c r="G736">
        <f t="shared" si="36"/>
        <v>-0.715</v>
      </c>
      <c r="H736">
        <f>G736*'Freq res'!$C$11/2</f>
        <v>-0.715</v>
      </c>
      <c r="I736">
        <f>G736*'Freq res'!$E$11/2</f>
        <v>-0.28149606299212593</v>
      </c>
      <c r="J736">
        <f>$G$18+$G$7/$J$18*(-($A$18^2*'Phi(z,A)'!H725)+1)</f>
        <v>3.283218623577206</v>
      </c>
      <c r="K736">
        <f t="shared" si="37"/>
        <v>26.661447912635175</v>
      </c>
    </row>
    <row r="737" spans="1:11" ht="12.75">
      <c r="A737">
        <v>0.716</v>
      </c>
      <c r="B737">
        <f>A737*'Freq res'!$C$11/2</f>
        <v>0.716</v>
      </c>
      <c r="C737">
        <f>A737*'Freq res'!$E$11/2</f>
        <v>0.2818897637795275</v>
      </c>
      <c r="D737">
        <f>$G$18+$G$7/$J$18*($A$18^2*'Phi(z,A)'!H726+1)</f>
        <v>3.867911495324191</v>
      </c>
      <c r="E737">
        <f t="shared" si="35"/>
        <v>47.84236266935855</v>
      </c>
      <c r="G737">
        <f t="shared" si="36"/>
        <v>-0.716</v>
      </c>
      <c r="H737">
        <f>G737*'Freq res'!$C$11/2</f>
        <v>-0.716</v>
      </c>
      <c r="I737">
        <f>G737*'Freq res'!$E$11/2</f>
        <v>-0.2818897637795275</v>
      </c>
      <c r="J737">
        <f>$G$18+$G$7/$J$18*(-($A$18^2*'Phi(z,A)'!H726)+1)</f>
        <v>3.2829873349721557</v>
      </c>
      <c r="K737">
        <f t="shared" si="37"/>
        <v>26.655282136603194</v>
      </c>
    </row>
    <row r="738" spans="1:11" ht="12.75">
      <c r="A738">
        <v>0.717</v>
      </c>
      <c r="B738">
        <f>A738*'Freq res'!$C$11/2</f>
        <v>0.717</v>
      </c>
      <c r="C738">
        <f>A738*'Freq res'!$E$11/2</f>
        <v>0.2822834645669291</v>
      </c>
      <c r="D738">
        <f>$G$18+$G$7/$J$18*($A$18^2*'Phi(z,A)'!H727+1)</f>
        <v>3.868142217610507</v>
      </c>
      <c r="E738">
        <f t="shared" si="35"/>
        <v>47.85340224214516</v>
      </c>
      <c r="G738">
        <f t="shared" si="36"/>
        <v>-0.717</v>
      </c>
      <c r="H738">
        <f>G738*'Freq res'!$C$11/2</f>
        <v>-0.717</v>
      </c>
      <c r="I738">
        <f>G738*'Freq res'!$E$11/2</f>
        <v>-0.2822834645669291</v>
      </c>
      <c r="J738">
        <f>$G$18+$G$7/$J$18*(-($A$18^2*'Phi(z,A)'!H727)+1)</f>
        <v>3.2827566126858394</v>
      </c>
      <c r="K738">
        <f t="shared" si="37"/>
        <v>26.649132878378968</v>
      </c>
    </row>
    <row r="739" spans="1:11" ht="12.75">
      <c r="A739">
        <v>0.718</v>
      </c>
      <c r="B739">
        <f>A739*'Freq res'!$C$11/2</f>
        <v>0.718</v>
      </c>
      <c r="C739">
        <f>A739*'Freq res'!$E$11/2</f>
        <v>0.2826771653543307</v>
      </c>
      <c r="D739">
        <f>$G$18+$G$7/$J$18*($A$18^2*'Phi(z,A)'!H728+1)</f>
        <v>3.8683723738317304</v>
      </c>
      <c r="E739">
        <f t="shared" si="35"/>
        <v>47.86441726791762</v>
      </c>
      <c r="G739">
        <f t="shared" si="36"/>
        <v>-0.718</v>
      </c>
      <c r="H739">
        <f>G739*'Freq res'!$C$11/2</f>
        <v>-0.718</v>
      </c>
      <c r="I739">
        <f>G739*'Freq res'!$E$11/2</f>
        <v>-0.2826771653543307</v>
      </c>
      <c r="J739">
        <f>$G$18+$G$7/$J$18*(-($A$18^2*'Phi(z,A)'!H728)+1)</f>
        <v>3.282526456464616</v>
      </c>
      <c r="K739">
        <f t="shared" si="37"/>
        <v>26.643000120430074</v>
      </c>
    </row>
    <row r="740" spans="1:11" ht="12.75">
      <c r="A740">
        <v>0.719</v>
      </c>
      <c r="B740">
        <f>A740*'Freq res'!$C$11/2</f>
        <v>0.719</v>
      </c>
      <c r="C740">
        <f>A740*'Freq res'!$E$11/2</f>
        <v>0.28307086614173227</v>
      </c>
      <c r="D740">
        <f>$G$18+$G$7/$J$18*($A$18^2*'Phi(z,A)'!H729+1)</f>
        <v>3.86860196424434</v>
      </c>
      <c r="E740">
        <f t="shared" si="35"/>
        <v>47.8754077408328</v>
      </c>
      <c r="G740">
        <f t="shared" si="36"/>
        <v>-0.719</v>
      </c>
      <c r="H740">
        <f>G740*'Freq res'!$C$11/2</f>
        <v>-0.719</v>
      </c>
      <c r="I740">
        <f>G740*'Freq res'!$E$11/2</f>
        <v>-0.28307086614173227</v>
      </c>
      <c r="J740">
        <f>$G$18+$G$7/$J$18*(-($A$18^2*'Phi(z,A)'!H729)+1)</f>
        <v>3.2822968660520067</v>
      </c>
      <c r="K740">
        <f t="shared" si="37"/>
        <v>26.636883845185217</v>
      </c>
    </row>
    <row r="741" spans="1:11" ht="12.75">
      <c r="A741">
        <v>0.72</v>
      </c>
      <c r="B741">
        <f>A741*'Freq res'!$C$11/2</f>
        <v>0.72</v>
      </c>
      <c r="C741">
        <f>A741*'Freq res'!$E$11/2</f>
        <v>0.2834645669291338</v>
      </c>
      <c r="D741">
        <f>$G$18+$G$7/$J$18*($A$18^2*'Phi(z,A)'!H730+1)</f>
        <v>3.8688309891076487</v>
      </c>
      <c r="E741">
        <f t="shared" si="35"/>
        <v>47.886373655232084</v>
      </c>
      <c r="G741">
        <f t="shared" si="36"/>
        <v>-0.72</v>
      </c>
      <c r="H741">
        <f>G741*'Freq res'!$C$11/2</f>
        <v>-0.72</v>
      </c>
      <c r="I741">
        <f>G741*'Freq res'!$E$11/2</f>
        <v>-0.2834645669291338</v>
      </c>
      <c r="J741">
        <f>$G$18+$G$7/$J$18*(-($A$18^2*'Phi(z,A)'!H730)+1)</f>
        <v>3.282067841188698</v>
      </c>
      <c r="K741">
        <f t="shared" si="37"/>
        <v>26.630784035034356</v>
      </c>
    </row>
    <row r="742" spans="1:11" ht="12.75">
      <c r="A742">
        <v>0.721</v>
      </c>
      <c r="B742">
        <f>A742*'Freq res'!$C$11/2</f>
        <v>0.721</v>
      </c>
      <c r="C742">
        <f>A742*'Freq res'!$E$11/2</f>
        <v>0.2838582677165354</v>
      </c>
      <c r="D742">
        <f>$G$18+$G$7/$J$18*($A$18^2*'Phi(z,A)'!H731+1)</f>
        <v>3.8690594486838</v>
      </c>
      <c r="E742">
        <f t="shared" si="35"/>
        <v>47.89731500564133</v>
      </c>
      <c r="G742">
        <f t="shared" si="36"/>
        <v>-0.721</v>
      </c>
      <c r="H742">
        <f>G742*'Freq res'!$C$11/2</f>
        <v>-0.721</v>
      </c>
      <c r="I742">
        <f>G742*'Freq res'!$E$11/2</f>
        <v>-0.2838582677165354</v>
      </c>
      <c r="J742">
        <f>$G$18+$G$7/$J$18*(-($A$18^2*'Phi(z,A)'!H731)+1)</f>
        <v>3.2818393816125466</v>
      </c>
      <c r="K742">
        <f t="shared" si="37"/>
        <v>26.624700672328828</v>
      </c>
    </row>
    <row r="743" spans="1:11" ht="12.75">
      <c r="A743">
        <v>0.722</v>
      </c>
      <c r="B743">
        <f>A743*'Freq res'!$C$11/2</f>
        <v>0.722</v>
      </c>
      <c r="C743">
        <f>A743*'Freq res'!$E$11/2</f>
        <v>0.28425196850393697</v>
      </c>
      <c r="D743">
        <f>$G$18+$G$7/$J$18*($A$18^2*'Phi(z,A)'!H732+1)</f>
        <v>3.869287343237759</v>
      </c>
      <c r="E743">
        <f t="shared" si="35"/>
        <v>47.908231786770614</v>
      </c>
      <c r="G743">
        <f t="shared" si="36"/>
        <v>-0.722</v>
      </c>
      <c r="H743">
        <f>G743*'Freq res'!$C$11/2</f>
        <v>-0.722</v>
      </c>
      <c r="I743">
        <f>G743*'Freq res'!$E$11/2</f>
        <v>-0.28425196850393697</v>
      </c>
      <c r="J743">
        <f>$G$18+$G$7/$J$18*(-($A$18^2*'Phi(z,A)'!H732)+1)</f>
        <v>3.2816114870585875</v>
      </c>
      <c r="K743">
        <f t="shared" si="37"/>
        <v>26.61863373938156</v>
      </c>
    </row>
    <row r="744" spans="1:11" ht="12.75">
      <c r="A744">
        <v>0.723</v>
      </c>
      <c r="B744">
        <f>A744*'Freq res'!$C$11/2</f>
        <v>0.723</v>
      </c>
      <c r="C744">
        <f>A744*'Freq res'!$E$11/2</f>
        <v>0.28464566929133855</v>
      </c>
      <c r="D744">
        <f>$G$18+$G$7/$J$18*($A$18^2*'Phi(z,A)'!H733+1)</f>
        <v>3.869514673037312</v>
      </c>
      <c r="E744">
        <f t="shared" si="35"/>
        <v>47.91912399351431</v>
      </c>
      <c r="G744">
        <f t="shared" si="36"/>
        <v>-0.723</v>
      </c>
      <c r="H744">
        <f>G744*'Freq res'!$C$11/2</f>
        <v>-0.723</v>
      </c>
      <c r="I744">
        <f>G744*'Freq res'!$E$11/2</f>
        <v>-0.28464566929133855</v>
      </c>
      <c r="J744">
        <f>$G$18+$G$7/$J$18*(-($A$18^2*'Phi(z,A)'!H733)+1)</f>
        <v>3.2813841572590348</v>
      </c>
      <c r="K744">
        <f t="shared" si="37"/>
        <v>26.61258321846713</v>
      </c>
    </row>
    <row r="745" spans="1:11" ht="12.75">
      <c r="A745">
        <v>0.724</v>
      </c>
      <c r="B745">
        <f>A745*'Freq res'!$C$11/2</f>
        <v>0.724</v>
      </c>
      <c r="C745">
        <f>A745*'Freq res'!$E$11/2</f>
        <v>0.28503937007874014</v>
      </c>
      <c r="D745">
        <f>$G$18+$G$7/$J$18*($A$18^2*'Phi(z,A)'!H734+1)</f>
        <v>3.8697414383530577</v>
      </c>
      <c r="E745">
        <f t="shared" si="35"/>
        <v>47.92999162095088</v>
      </c>
      <c r="G745">
        <f t="shared" si="36"/>
        <v>-0.724</v>
      </c>
      <c r="H745">
        <f>G745*'Freq res'!$C$11/2</f>
        <v>-0.724</v>
      </c>
      <c r="I745">
        <f>G745*'Freq res'!$E$11/2</f>
        <v>-0.28503937007874014</v>
      </c>
      <c r="J745">
        <f>$G$18+$G$7/$J$18*(-($A$18^2*'Phi(z,A)'!H734)+1)</f>
        <v>3.281157391943289</v>
      </c>
      <c r="K745">
        <f t="shared" si="37"/>
        <v>26.60654909182195</v>
      </c>
    </row>
    <row r="746" spans="1:11" ht="12.75">
      <c r="A746">
        <v>0.725</v>
      </c>
      <c r="B746">
        <f>A746*'Freq res'!$C$11/2</f>
        <v>0.725</v>
      </c>
      <c r="C746">
        <f>A746*'Freq res'!$E$11/2</f>
        <v>0.2854330708661417</v>
      </c>
      <c r="D746">
        <f>$G$18+$G$7/$J$18*($A$18^2*'Phi(z,A)'!H735+1)</f>
        <v>3.8699676394584057</v>
      </c>
      <c r="E746">
        <f t="shared" si="35"/>
        <v>47.94083466434283</v>
      </c>
      <c r="G746">
        <f t="shared" si="36"/>
        <v>-0.725</v>
      </c>
      <c r="H746">
        <f>G746*'Freq res'!$C$11/2</f>
        <v>-0.725</v>
      </c>
      <c r="I746">
        <f>G746*'Freq res'!$E$11/2</f>
        <v>-0.2854330708661417</v>
      </c>
      <c r="J746">
        <f>$G$18+$G$7/$J$18*(-($A$18^2*'Phi(z,A)'!H735)+1)</f>
        <v>3.280931190837941</v>
      </c>
      <c r="K746">
        <f t="shared" si="37"/>
        <v>26.600531341644416</v>
      </c>
    </row>
    <row r="747" spans="1:11" ht="12.75">
      <c r="A747">
        <v>0.726</v>
      </c>
      <c r="B747">
        <f>A747*'Freq res'!$C$11/2</f>
        <v>0.726</v>
      </c>
      <c r="C747">
        <f>A747*'Freq res'!$E$11/2</f>
        <v>0.28582677165354325</v>
      </c>
      <c r="D747">
        <f>$G$18+$G$7/$J$18*($A$18^2*'Phi(z,A)'!H736+1)</f>
        <v>3.8701932766295686</v>
      </c>
      <c r="E747">
        <f t="shared" si="35"/>
        <v>47.951653119136544</v>
      </c>
      <c r="G747">
        <f t="shared" si="36"/>
        <v>-0.726</v>
      </c>
      <c r="H747">
        <f>G747*'Freq res'!$C$11/2</f>
        <v>-0.726</v>
      </c>
      <c r="I747">
        <f>G747*'Freq res'!$E$11/2</f>
        <v>-0.28582677165354325</v>
      </c>
      <c r="J747">
        <f>$G$18+$G$7/$J$18*(-($A$18^2*'Phi(z,A)'!H736)+1)</f>
        <v>3.280705553666778</v>
      </c>
      <c r="K747">
        <f t="shared" si="37"/>
        <v>26.594529950095026</v>
      </c>
    </row>
    <row r="748" spans="1:11" ht="12.75">
      <c r="A748">
        <v>0.727</v>
      </c>
      <c r="B748">
        <f>A748*'Freq res'!$C$11/2</f>
        <v>0.727</v>
      </c>
      <c r="C748">
        <f>A748*'Freq res'!$E$11/2</f>
        <v>0.28622047244094484</v>
      </c>
      <c r="D748">
        <f>$G$18+$G$7/$J$18*($A$18^2*'Phi(z,A)'!H737+1)</f>
        <v>3.8704183501455587</v>
      </c>
      <c r="E748">
        <f t="shared" si="35"/>
        <v>47.962446980962255</v>
      </c>
      <c r="G748">
        <f t="shared" si="36"/>
        <v>-0.727</v>
      </c>
      <c r="H748">
        <f>G748*'Freq res'!$C$11/2</f>
        <v>-0.727</v>
      </c>
      <c r="I748">
        <f>G748*'Freq res'!$E$11/2</f>
        <v>-0.28622047244094484</v>
      </c>
      <c r="J748">
        <f>$G$18+$G$7/$J$18*(-($A$18^2*'Phi(z,A)'!H737)+1)</f>
        <v>3.280480480150788</v>
      </c>
      <c r="K748">
        <f t="shared" si="37"/>
        <v>26.588544899296533</v>
      </c>
    </row>
    <row r="749" spans="1:11" ht="12.75">
      <c r="A749">
        <v>0.728</v>
      </c>
      <c r="B749">
        <f>A749*'Freq res'!$C$11/2</f>
        <v>0.728</v>
      </c>
      <c r="C749">
        <f>A749*'Freq res'!$E$11/2</f>
        <v>0.2866141732283464</v>
      </c>
      <c r="D749">
        <f>$G$18+$G$7/$J$18*($A$18^2*'Phi(z,A)'!H738+1)</f>
        <v>3.8706428602881826</v>
      </c>
      <c r="E749">
        <f t="shared" si="35"/>
        <v>47.973216245633886</v>
      </c>
      <c r="G749">
        <f t="shared" si="36"/>
        <v>-0.728</v>
      </c>
      <c r="H749">
        <f>G749*'Freq res'!$C$11/2</f>
        <v>-0.728</v>
      </c>
      <c r="I749">
        <f>G749*'Freq res'!$E$11/2</f>
        <v>-0.2866141732283464</v>
      </c>
      <c r="J749">
        <f>$G$18+$G$7/$J$18*(-($A$18^2*'Phi(z,A)'!H738)+1)</f>
        <v>3.280255970008164</v>
      </c>
      <c r="K749">
        <f t="shared" si="37"/>
        <v>26.582576171334082</v>
      </c>
    </row>
    <row r="750" spans="1:11" ht="12.75">
      <c r="A750">
        <v>0.729</v>
      </c>
      <c r="B750">
        <f>A750*'Freq res'!$C$11/2</f>
        <v>0.729</v>
      </c>
      <c r="C750">
        <f>A750*'Freq res'!$E$11/2</f>
        <v>0.287007874015748</v>
      </c>
      <c r="D750">
        <f>$G$18+$G$7/$J$18*($A$18^2*'Phi(z,A)'!H739+1)</f>
        <v>3.870866807342036</v>
      </c>
      <c r="E750">
        <f t="shared" si="35"/>
        <v>47.98396090914892</v>
      </c>
      <c r="G750">
        <f t="shared" si="36"/>
        <v>-0.729</v>
      </c>
      <c r="H750">
        <f>G750*'Freq res'!$C$11/2</f>
        <v>-0.729</v>
      </c>
      <c r="I750">
        <f>G750*'Freq res'!$E$11/2</f>
        <v>-0.287007874015748</v>
      </c>
      <c r="J750">
        <f>$G$18+$G$7/$J$18*(-($A$18^2*'Phi(z,A)'!H739)+1)</f>
        <v>3.2800320229543107</v>
      </c>
      <c r="K750">
        <f t="shared" si="37"/>
        <v>26.57662374825537</v>
      </c>
    </row>
    <row r="751" spans="1:11" ht="12.75">
      <c r="A751">
        <v>0.73</v>
      </c>
      <c r="B751">
        <f>A751*'Freq res'!$C$11/2</f>
        <v>0.73</v>
      </c>
      <c r="C751">
        <f>A751*'Freq res'!$E$11/2</f>
        <v>0.2874015748031496</v>
      </c>
      <c r="D751">
        <f>$G$18+$G$7/$J$18*($A$18^2*'Phi(z,A)'!H740+1)</f>
        <v>3.8710901915944986</v>
      </c>
      <c r="E751">
        <f t="shared" si="35"/>
        <v>47.99468096768837</v>
      </c>
      <c r="G751">
        <f t="shared" si="36"/>
        <v>-0.73</v>
      </c>
      <c r="H751">
        <f>G751*'Freq res'!$C$11/2</f>
        <v>-0.73</v>
      </c>
      <c r="I751">
        <f>G751*'Freq res'!$E$11/2</f>
        <v>-0.2874015748031496</v>
      </c>
      <c r="J751">
        <f>$G$18+$G$7/$J$18*(-($A$18^2*'Phi(z,A)'!H740)+1)</f>
        <v>3.279808638701848</v>
      </c>
      <c r="K751">
        <f t="shared" si="37"/>
        <v>26.570687612070735</v>
      </c>
    </row>
    <row r="752" spans="1:11" ht="12.75">
      <c r="A752">
        <v>0.731</v>
      </c>
      <c r="B752">
        <f>A752*'Freq res'!$C$11/2</f>
        <v>0.731</v>
      </c>
      <c r="C752">
        <f>A752*'Freq res'!$E$11/2</f>
        <v>0.2877952755905511</v>
      </c>
      <c r="D752">
        <f>$G$18+$G$7/$J$18*($A$18^2*'Phi(z,A)'!H741+1)</f>
        <v>3.8713130133357296</v>
      </c>
      <c r="E752">
        <f t="shared" si="35"/>
        <v>48.00537641761655</v>
      </c>
      <c r="G752">
        <f t="shared" si="36"/>
        <v>-0.731</v>
      </c>
      <c r="H752">
        <f>G752*'Freq res'!$C$11/2</f>
        <v>-0.731</v>
      </c>
      <c r="I752">
        <f>G752*'Freq res'!$E$11/2</f>
        <v>-0.2877952755905511</v>
      </c>
      <c r="J752">
        <f>$G$18+$G$7/$J$18*(-($A$18^2*'Phi(z,A)'!H741)+1)</f>
        <v>3.279585816960617</v>
      </c>
      <c r="K752">
        <f t="shared" si="37"/>
        <v>26.564767744753375</v>
      </c>
    </row>
    <row r="753" spans="1:11" ht="12.75">
      <c r="A753">
        <v>0.732</v>
      </c>
      <c r="B753">
        <f>A753*'Freq res'!$C$11/2</f>
        <v>0.732</v>
      </c>
      <c r="C753">
        <f>A753*'Freq res'!$E$11/2</f>
        <v>0.2881889763779527</v>
      </c>
      <c r="D753">
        <f>$G$18+$G$7/$J$18*($A$18^2*'Phi(z,A)'!H742+1)</f>
        <v>3.8715352728586616</v>
      </c>
      <c r="E753">
        <f t="shared" si="35"/>
        <v>48.01604725548104</v>
      </c>
      <c r="G753">
        <f t="shared" si="36"/>
        <v>-0.732</v>
      </c>
      <c r="H753">
        <f>G753*'Freq res'!$C$11/2</f>
        <v>-0.732</v>
      </c>
      <c r="I753">
        <f>G753*'Freq res'!$E$11/2</f>
        <v>-0.2881889763779527</v>
      </c>
      <c r="J753">
        <f>$G$18+$G$7/$J$18*(-($A$18^2*'Phi(z,A)'!H742)+1)</f>
        <v>3.2793635574376845</v>
      </c>
      <c r="K753">
        <f t="shared" si="37"/>
        <v>26.558864128239414</v>
      </c>
    </row>
    <row r="754" spans="1:11" ht="12.75">
      <c r="A754">
        <v>0.733</v>
      </c>
      <c r="B754">
        <f>A754*'Freq res'!$C$11/2</f>
        <v>0.733</v>
      </c>
      <c r="C754">
        <f>A754*'Freq res'!$E$11/2</f>
        <v>0.2885826771653543</v>
      </c>
      <c r="D754">
        <f>$G$18+$G$7/$J$18*($A$18^2*'Phi(z,A)'!H743+1)</f>
        <v>3.871756970458997</v>
      </c>
      <c r="E754">
        <f t="shared" si="35"/>
        <v>48.02669347801257</v>
      </c>
      <c r="G754">
        <f t="shared" si="36"/>
        <v>-0.733</v>
      </c>
      <c r="H754">
        <f>G754*'Freq res'!$C$11/2</f>
        <v>-0.733</v>
      </c>
      <c r="I754">
        <f>G754*'Freq res'!$E$11/2</f>
        <v>-0.2885826771653543</v>
      </c>
      <c r="J754">
        <f>$G$18+$G$7/$J$18*(-($A$18^2*'Phi(z,A)'!H743)+1)</f>
        <v>3.2791418598373494</v>
      </c>
      <c r="K754">
        <f t="shared" si="37"/>
        <v>26.5529767444281</v>
      </c>
    </row>
    <row r="755" spans="1:11" ht="12.75">
      <c r="A755">
        <v>0.734</v>
      </c>
      <c r="B755">
        <f>A755*'Freq res'!$C$11/2</f>
        <v>0.734</v>
      </c>
      <c r="C755">
        <f>A755*'Freq res'!$E$11/2</f>
        <v>0.2889763779527559</v>
      </c>
      <c r="D755">
        <f>$G$18+$G$7/$J$18*($A$18^2*'Phi(z,A)'!H744+1)</f>
        <v>3.8719781064352006</v>
      </c>
      <c r="E755">
        <f t="shared" si="35"/>
        <v>48.03731508212476</v>
      </c>
      <c r="G755">
        <f t="shared" si="36"/>
        <v>-0.734</v>
      </c>
      <c r="H755">
        <f>G755*'Freq res'!$C$11/2</f>
        <v>-0.734</v>
      </c>
      <c r="I755">
        <f>G755*'Freq res'!$E$11/2</f>
        <v>-0.2889763779527559</v>
      </c>
      <c r="J755">
        <f>$G$18+$G$7/$J$18*(-($A$18^2*'Phi(z,A)'!H744)+1)</f>
        <v>3.2789207238611455</v>
      </c>
      <c r="K755">
        <f t="shared" si="37"/>
        <v>26.547105575181902</v>
      </c>
    </row>
    <row r="756" spans="1:11" ht="12.75">
      <c r="A756">
        <v>0.735</v>
      </c>
      <c r="B756">
        <f>A756*'Freq res'!$C$11/2</f>
        <v>0.735</v>
      </c>
      <c r="C756">
        <f>A756*'Freq res'!$E$11/2</f>
        <v>0.28937007874015747</v>
      </c>
      <c r="D756">
        <f>$G$18+$G$7/$J$18*($A$18^2*'Phi(z,A)'!H745+1)</f>
        <v>3.872198681088497</v>
      </c>
      <c r="E756">
        <f t="shared" si="35"/>
        <v>48.047912064914236</v>
      </c>
      <c r="G756">
        <f t="shared" si="36"/>
        <v>-0.735</v>
      </c>
      <c r="H756">
        <f>G756*'Freq res'!$C$11/2</f>
        <v>-0.735</v>
      </c>
      <c r="I756">
        <f>G756*'Freq res'!$E$11/2</f>
        <v>-0.28937007874015747</v>
      </c>
      <c r="J756">
        <f>$G$18+$G$7/$J$18*(-($A$18^2*'Phi(z,A)'!H745)+1)</f>
        <v>3.2787001492078494</v>
      </c>
      <c r="K756">
        <f t="shared" si="37"/>
        <v>26.54125060232668</v>
      </c>
    </row>
    <row r="757" spans="1:11" ht="12.75">
      <c r="A757">
        <v>0.736</v>
      </c>
      <c r="B757">
        <f>A757*'Freq res'!$C$11/2</f>
        <v>0.736</v>
      </c>
      <c r="C757">
        <f>A757*'Freq res'!$E$11/2</f>
        <v>0.28976377952755905</v>
      </c>
      <c r="D757">
        <f>$G$18+$G$7/$J$18*($A$18^2*'Phi(z,A)'!H746+1)</f>
        <v>3.8724186947228634</v>
      </c>
      <c r="E757">
        <f t="shared" si="35"/>
        <v>48.05848442366024</v>
      </c>
      <c r="G757">
        <f t="shared" si="36"/>
        <v>-0.736</v>
      </c>
      <c r="H757">
        <f>G757*'Freq res'!$C$11/2</f>
        <v>-0.736</v>
      </c>
      <c r="I757">
        <f>G757*'Freq res'!$E$11/2</f>
        <v>-0.28976377952755905</v>
      </c>
      <c r="J757">
        <f>$G$18+$G$7/$J$18*(-($A$18^2*'Phi(z,A)'!H746)+1)</f>
        <v>3.278480135573483</v>
      </c>
      <c r="K757">
        <f t="shared" si="37"/>
        <v>26.53541180765181</v>
      </c>
    </row>
    <row r="758" spans="1:11" ht="12.75">
      <c r="A758">
        <v>0.737</v>
      </c>
      <c r="B758">
        <f>A758*'Freq res'!$C$11/2</f>
        <v>0.737</v>
      </c>
      <c r="C758">
        <f>A758*'Freq res'!$E$11/2</f>
        <v>0.2901574803149606</v>
      </c>
      <c r="D758">
        <f>$G$18+$G$7/$J$18*($A$18^2*'Phi(z,A)'!H747+1)</f>
        <v>3.872638147645026</v>
      </c>
      <c r="E758">
        <f t="shared" si="35"/>
        <v>48.0690321558247</v>
      </c>
      <c r="G758">
        <f t="shared" si="36"/>
        <v>-0.737</v>
      </c>
      <c r="H758">
        <f>G758*'Freq res'!$C$11/2</f>
        <v>-0.737</v>
      </c>
      <c r="I758">
        <f>G758*'Freq res'!$E$11/2</f>
        <v>-0.2901574803149606</v>
      </c>
      <c r="J758">
        <f>$G$18+$G$7/$J$18*(-($A$18^2*'Phi(z,A)'!H747)+1)</f>
        <v>3.2782606826513208</v>
      </c>
      <c r="K758">
        <f t="shared" si="37"/>
        <v>26.52958917291031</v>
      </c>
    </row>
    <row r="759" spans="1:11" ht="12.75">
      <c r="A759">
        <v>0.738</v>
      </c>
      <c r="B759">
        <f>A759*'Freq res'!$C$11/2</f>
        <v>0.738</v>
      </c>
      <c r="C759">
        <f>A759*'Freq res'!$E$11/2</f>
        <v>0.29055118110236217</v>
      </c>
      <c r="D759">
        <f>$G$18+$G$7/$J$18*($A$18^2*'Phi(z,A)'!H748+1)</f>
        <v>3.8728570401644524</v>
      </c>
      <c r="E759">
        <f t="shared" si="35"/>
        <v>48.07955525905196</v>
      </c>
      <c r="G759">
        <f t="shared" si="36"/>
        <v>-0.738</v>
      </c>
      <c r="H759">
        <f>G759*'Freq res'!$C$11/2</f>
        <v>-0.738</v>
      </c>
      <c r="I759">
        <f>G759*'Freq res'!$E$11/2</f>
        <v>-0.29055118110236217</v>
      </c>
      <c r="J759">
        <f>$G$18+$G$7/$J$18*(-($A$18^2*'Phi(z,A)'!H748)+1)</f>
        <v>3.278041790131894</v>
      </c>
      <c r="K759">
        <f t="shared" si="37"/>
        <v>26.523782679819032</v>
      </c>
    </row>
    <row r="760" spans="1:11" ht="12.75">
      <c r="A760">
        <v>0.739</v>
      </c>
      <c r="B760">
        <f>A760*'Freq res'!$C$11/2</f>
        <v>0.739</v>
      </c>
      <c r="C760">
        <f>A760*'Freq res'!$E$11/2</f>
        <v>0.29094488188976375</v>
      </c>
      <c r="D760">
        <f>$G$18+$G$7/$J$18*($A$18^2*'Phi(z,A)'!H749+1)</f>
        <v>3.87307537259335</v>
      </c>
      <c r="E760">
        <f t="shared" si="35"/>
        <v>48.09005373116874</v>
      </c>
      <c r="G760">
        <f t="shared" si="36"/>
        <v>-0.739</v>
      </c>
      <c r="H760">
        <f>G760*'Freq res'!$C$11/2</f>
        <v>-0.739</v>
      </c>
      <c r="I760">
        <f>G760*'Freq res'!$E$11/2</f>
        <v>-0.29094488188976375</v>
      </c>
      <c r="J760">
        <f>$G$18+$G$7/$J$18*(-($A$18^2*'Phi(z,A)'!H749)+1)</f>
        <v>3.2778234577029965</v>
      </c>
      <c r="K760">
        <f t="shared" si="37"/>
        <v>26.517992310058744</v>
      </c>
    </row>
    <row r="761" spans="1:11" ht="12.75">
      <c r="A761">
        <v>0.74</v>
      </c>
      <c r="B761">
        <f>A761*'Freq res'!$C$11/2</f>
        <v>0.74</v>
      </c>
      <c r="C761">
        <f>A761*'Freq res'!$E$11/2</f>
        <v>0.29133858267716534</v>
      </c>
      <c r="D761">
        <f>$G$18+$G$7/$J$18*($A$18^2*'Phi(z,A)'!H750+1)</f>
        <v>3.8732931452466572</v>
      </c>
      <c r="E761">
        <f t="shared" si="35"/>
        <v>48.10052757018392</v>
      </c>
      <c r="G761">
        <f t="shared" si="36"/>
        <v>-0.74</v>
      </c>
      <c r="H761">
        <f>G761*'Freq res'!$C$11/2</f>
        <v>-0.74</v>
      </c>
      <c r="I761">
        <f>G761*'Freq res'!$E$11/2</f>
        <v>-0.29133858267716534</v>
      </c>
      <c r="J761">
        <f>$G$18+$G$7/$J$18*(-($A$18^2*'Phi(z,A)'!H750)+1)</f>
        <v>3.2776056850496893</v>
      </c>
      <c r="K761">
        <f t="shared" si="37"/>
        <v>26.512218045274306</v>
      </c>
    </row>
    <row r="762" spans="1:11" ht="12.75">
      <c r="A762">
        <v>0.741</v>
      </c>
      <c r="B762">
        <f>A762*'Freq res'!$C$11/2</f>
        <v>0.741</v>
      </c>
      <c r="C762">
        <f>A762*'Freq res'!$E$11/2</f>
        <v>0.2917322834645669</v>
      </c>
      <c r="D762">
        <f>$G$18+$G$7/$J$18*($A$18^2*'Phi(z,A)'!H751+1)</f>
        <v>3.8735103584420405</v>
      </c>
      <c r="E762">
        <f t="shared" si="35"/>
        <v>48.11097677428849</v>
      </c>
      <c r="G762">
        <f t="shared" si="36"/>
        <v>-0.741</v>
      </c>
      <c r="H762">
        <f>G762*'Freq res'!$C$11/2</f>
        <v>-0.741</v>
      </c>
      <c r="I762">
        <f>G762*'Freq res'!$E$11/2</f>
        <v>-0.2917322834645669</v>
      </c>
      <c r="J762">
        <f>$G$18+$G$7/$J$18*(-($A$18^2*'Phi(z,A)'!H751)+1)</f>
        <v>3.277388471854306</v>
      </c>
      <c r="K762">
        <f t="shared" si="37"/>
        <v>26.506459867074778</v>
      </c>
    </row>
    <row r="763" spans="1:11" ht="12.75">
      <c r="A763">
        <v>0.742</v>
      </c>
      <c r="B763">
        <f>A763*'Freq res'!$C$11/2</f>
        <v>0.742</v>
      </c>
      <c r="C763">
        <f>A763*'Freq res'!$E$11/2</f>
        <v>0.29212598425196845</v>
      </c>
      <c r="D763">
        <f>$G$18+$G$7/$J$18*($A$18^2*'Phi(z,A)'!H752+1)</f>
        <v>3.873727012499888</v>
      </c>
      <c r="E763">
        <f t="shared" si="35"/>
        <v>48.1214013418553</v>
      </c>
      <c r="G763">
        <f t="shared" si="36"/>
        <v>-0.742</v>
      </c>
      <c r="H763">
        <f>G763*'Freq res'!$C$11/2</f>
        <v>-0.742</v>
      </c>
      <c r="I763">
        <f>G763*'Freq res'!$E$11/2</f>
        <v>-0.29212598425196845</v>
      </c>
      <c r="J763">
        <f>$G$18+$G$7/$J$18*(-($A$18^2*'Phi(z,A)'!H752)+1)</f>
        <v>3.2771718177964586</v>
      </c>
      <c r="K763">
        <f t="shared" si="37"/>
        <v>26.500717757033584</v>
      </c>
    </row>
    <row r="764" spans="1:11" ht="12.75">
      <c r="A764">
        <v>0.743</v>
      </c>
      <c r="B764">
        <f>A764*'Freq res'!$C$11/2</f>
        <v>0.743</v>
      </c>
      <c r="C764">
        <f>A764*'Freq res'!$E$11/2</f>
        <v>0.29251968503937004</v>
      </c>
      <c r="D764">
        <f>$G$18+$G$7/$J$18*($A$18^2*'Phi(z,A)'!H753+1)</f>
        <v>3.873943107743304</v>
      </c>
      <c r="E764">
        <f t="shared" si="35"/>
        <v>48.13180127143898</v>
      </c>
      <c r="G764">
        <f t="shared" si="36"/>
        <v>-0.743</v>
      </c>
      <c r="H764">
        <f>G764*'Freq res'!$C$11/2</f>
        <v>-0.743</v>
      </c>
      <c r="I764">
        <f>G764*'Freq res'!$E$11/2</f>
        <v>-0.29251968503937004</v>
      </c>
      <c r="J764">
        <f>$G$18+$G$7/$J$18*(-($A$18^2*'Phi(z,A)'!H753)+1)</f>
        <v>3.2769557225530423</v>
      </c>
      <c r="K764">
        <f t="shared" si="37"/>
        <v>26.494991696688658</v>
      </c>
    </row>
    <row r="765" spans="1:11" ht="12.75">
      <c r="A765">
        <v>0.744</v>
      </c>
      <c r="B765">
        <f>A765*'Freq res'!$C$11/2</f>
        <v>0.744</v>
      </c>
      <c r="C765">
        <f>A765*'Freq res'!$E$11/2</f>
        <v>0.2929133858267716</v>
      </c>
      <c r="D765">
        <f>$G$18+$G$7/$J$18*($A$18^2*'Phi(z,A)'!H754+1)</f>
        <v>3.8741586444981055</v>
      </c>
      <c r="E765">
        <f t="shared" si="35"/>
        <v>48.142176561775806</v>
      </c>
      <c r="G765">
        <f t="shared" si="36"/>
        <v>-0.744</v>
      </c>
      <c r="H765">
        <f>G765*'Freq res'!$C$11/2</f>
        <v>-0.744</v>
      </c>
      <c r="I765">
        <f>G765*'Freq res'!$E$11/2</f>
        <v>-0.2929133858267716</v>
      </c>
      <c r="J765">
        <f>$G$18+$G$7/$J$18*(-($A$18^2*'Phi(z,A)'!H754)+1)</f>
        <v>3.276740185798241</v>
      </c>
      <c r="K765">
        <f t="shared" si="37"/>
        <v>26.489281667542546</v>
      </c>
    </row>
    <row r="766" spans="1:11" ht="12.75">
      <c r="A766">
        <v>0.745</v>
      </c>
      <c r="B766">
        <f>A766*'Freq res'!$C$11/2</f>
        <v>0.745</v>
      </c>
      <c r="C766">
        <f>A766*'Freq res'!$E$11/2</f>
        <v>0.2933070866141732</v>
      </c>
      <c r="D766">
        <f>$G$18+$G$7/$J$18*($A$18^2*'Phi(z,A)'!H755+1)</f>
        <v>3.8743736230928136</v>
      </c>
      <c r="E766">
        <f t="shared" si="35"/>
        <v>48.15252721178348</v>
      </c>
      <c r="G766">
        <f t="shared" si="36"/>
        <v>-0.745</v>
      </c>
      <c r="H766">
        <f>G766*'Freq res'!$C$11/2</f>
        <v>-0.745</v>
      </c>
      <c r="I766">
        <f>G766*'Freq res'!$E$11/2</f>
        <v>-0.2933070866141732</v>
      </c>
      <c r="J766">
        <f>$G$18+$G$7/$J$18*(-($A$18^2*'Phi(z,A)'!H755)+1)</f>
        <v>3.276525207203533</v>
      </c>
      <c r="K766">
        <f t="shared" si="37"/>
        <v>26.483587651062592</v>
      </c>
    </row>
    <row r="767" spans="1:11" ht="12.75">
      <c r="A767">
        <v>0.746</v>
      </c>
      <c r="B767">
        <f>A767*'Freq res'!$C$11/2</f>
        <v>0.746</v>
      </c>
      <c r="C767">
        <f>A767*'Freq res'!$E$11/2</f>
        <v>0.2937007874015748</v>
      </c>
      <c r="D767">
        <f>$G$18+$G$7/$J$18*($A$18^2*'Phi(z,A)'!H756+1)</f>
        <v>3.874588043858651</v>
      </c>
      <c r="E767">
        <f t="shared" si="35"/>
        <v>48.16285322056103</v>
      </c>
      <c r="G767">
        <f t="shared" si="36"/>
        <v>-0.746</v>
      </c>
      <c r="H767">
        <f>G767*'Freq res'!$C$11/2</f>
        <v>-0.746</v>
      </c>
      <c r="I767">
        <f>G767*'Freq res'!$E$11/2</f>
        <v>-0.2937007874015748</v>
      </c>
      <c r="J767">
        <f>$G$18+$G$7/$J$18*(-($A$18^2*'Phi(z,A)'!H756)+1)</f>
        <v>3.276310786437695</v>
      </c>
      <c r="K767">
        <f t="shared" si="37"/>
        <v>26.477909628681026</v>
      </c>
    </row>
    <row r="768" spans="1:11" ht="12.75">
      <c r="A768">
        <v>0.747</v>
      </c>
      <c r="B768">
        <f>A768*'Freq res'!$C$11/2</f>
        <v>0.747</v>
      </c>
      <c r="C768">
        <f>A768*'Freq res'!$E$11/2</f>
        <v>0.2940944881889764</v>
      </c>
      <c r="D768">
        <f>$G$18+$G$7/$J$18*($A$18^2*'Phi(z,A)'!H757+1)</f>
        <v>3.874801907129536</v>
      </c>
      <c r="E768">
        <f t="shared" si="35"/>
        <v>48.17315458738867</v>
      </c>
      <c r="G768">
        <f t="shared" si="36"/>
        <v>-0.747</v>
      </c>
      <c r="H768">
        <f>G768*'Freq res'!$C$11/2</f>
        <v>-0.747</v>
      </c>
      <c r="I768">
        <f>G768*'Freq res'!$E$11/2</f>
        <v>-0.2940944881889764</v>
      </c>
      <c r="J768">
        <f>$G$18+$G$7/$J$18*(-($A$18^2*'Phi(z,A)'!H757)+1)</f>
        <v>3.2760969231668104</v>
      </c>
      <c r="K768">
        <f t="shared" si="37"/>
        <v>26.472247581795163</v>
      </c>
    </row>
    <row r="769" spans="1:11" ht="12.75">
      <c r="A769">
        <v>0.748</v>
      </c>
      <c r="B769">
        <f>A769*'Freq res'!$C$11/2</f>
        <v>0.748</v>
      </c>
      <c r="C769">
        <f>A769*'Freq res'!$E$11/2</f>
        <v>0.2944881889763779</v>
      </c>
      <c r="D769">
        <f>$G$18+$G$7/$J$18*($A$18^2*'Phi(z,A)'!H758+1)</f>
        <v>3.8750152132420763</v>
      </c>
      <c r="E769">
        <f t="shared" si="35"/>
        <v>48.1834313117276</v>
      </c>
      <c r="G769">
        <f t="shared" si="36"/>
        <v>-0.748</v>
      </c>
      <c r="H769">
        <f>G769*'Freq res'!$C$11/2</f>
        <v>-0.748</v>
      </c>
      <c r="I769">
        <f>G769*'Freq res'!$E$11/2</f>
        <v>-0.2944881889763779</v>
      </c>
      <c r="J769">
        <f>$G$18+$G$7/$J$18*(-($A$18^2*'Phi(z,A)'!H758)+1)</f>
        <v>3.2758836170542702</v>
      </c>
      <c r="K769">
        <f t="shared" si="37"/>
        <v>26.466601491767452</v>
      </c>
    </row>
    <row r="770" spans="1:11" ht="12.75">
      <c r="A770">
        <v>0.749</v>
      </c>
      <c r="B770">
        <f>A770*'Freq res'!$C$11/2</f>
        <v>0.749</v>
      </c>
      <c r="C770">
        <f>A770*'Freq res'!$E$11/2</f>
        <v>0.2948818897637795</v>
      </c>
      <c r="D770">
        <f>$G$18+$G$7/$J$18*($A$18^2*'Phi(z,A)'!H759+1)</f>
        <v>3.875227962535563</v>
      </c>
      <c r="E770">
        <f t="shared" si="35"/>
        <v>48.193683393219814</v>
      </c>
      <c r="G770">
        <f t="shared" si="36"/>
        <v>-0.749</v>
      </c>
      <c r="H770">
        <f>G770*'Freq res'!$C$11/2</f>
        <v>-0.749</v>
      </c>
      <c r="I770">
        <f>G770*'Freq res'!$E$11/2</f>
        <v>-0.2948818897637795</v>
      </c>
      <c r="J770">
        <f>$G$18+$G$7/$J$18*(-($A$18^2*'Phi(z,A)'!H759)+1)</f>
        <v>3.2756708677607835</v>
      </c>
      <c r="K770">
        <f t="shared" si="37"/>
        <v>26.460971339925734</v>
      </c>
    </row>
    <row r="771" spans="1:11" ht="12.75">
      <c r="A771">
        <v>0.75</v>
      </c>
      <c r="B771">
        <f>A771*'Freq res'!$C$11/2</f>
        <v>0.75</v>
      </c>
      <c r="C771">
        <f>A771*'Freq res'!$E$11/2</f>
        <v>0.2952755905511811</v>
      </c>
      <c r="D771">
        <f>$G$18+$G$7/$J$18*($A$18^2*'Phi(z,A)'!H760+1)</f>
        <v>3.875440155351967</v>
      </c>
      <c r="E771">
        <f t="shared" si="35"/>
        <v>48.20391083168802</v>
      </c>
      <c r="G771">
        <f t="shared" si="36"/>
        <v>-0.75</v>
      </c>
      <c r="H771">
        <f>G771*'Freq res'!$C$11/2</f>
        <v>-0.75</v>
      </c>
      <c r="I771">
        <f>G771*'Freq res'!$E$11/2</f>
        <v>-0.2952755905511811</v>
      </c>
      <c r="J771">
        <f>$G$18+$G$7/$J$18*(-($A$18^2*'Phi(z,A)'!H760)+1)</f>
        <v>3.275458674944379</v>
      </c>
      <c r="K771">
        <f t="shared" si="37"/>
        <v>26.455357107563273</v>
      </c>
    </row>
    <row r="772" spans="1:11" ht="12.75">
      <c r="A772">
        <v>0.751</v>
      </c>
      <c r="B772">
        <f>A772*'Freq res'!$C$11/2</f>
        <v>0.751</v>
      </c>
      <c r="C772">
        <f>A772*'Freq res'!$E$11/2</f>
        <v>0.29566929133858266</v>
      </c>
      <c r="D772">
        <f>$G$18+$G$7/$J$18*($A$18^2*'Phi(z,A)'!H761+1)</f>
        <v>3.8756517920359337</v>
      </c>
      <c r="E772">
        <f t="shared" si="35"/>
        <v>48.214113627135475</v>
      </c>
      <c r="G772">
        <f t="shared" si="36"/>
        <v>-0.751</v>
      </c>
      <c r="H772">
        <f>G772*'Freq res'!$C$11/2</f>
        <v>-0.751</v>
      </c>
      <c r="I772">
        <f>G772*'Freq res'!$E$11/2</f>
        <v>-0.29566929133858266</v>
      </c>
      <c r="J772">
        <f>$G$18+$G$7/$J$18*(-($A$18^2*'Phi(z,A)'!H761)+1)</f>
        <v>3.275247038260413</v>
      </c>
      <c r="K772">
        <f t="shared" si="37"/>
        <v>26.449758775938953</v>
      </c>
    </row>
    <row r="773" spans="1:11" ht="12.75">
      <c r="A773">
        <v>0.752</v>
      </c>
      <c r="B773">
        <f>A773*'Freq res'!$C$11/2</f>
        <v>0.752</v>
      </c>
      <c r="C773">
        <f>A773*'Freq res'!$E$11/2</f>
        <v>0.29606299212598425</v>
      </c>
      <c r="D773">
        <f>$G$18+$G$7/$J$18*($A$18^2*'Phi(z,A)'!H762+1)</f>
        <v>3.875862872934775</v>
      </c>
      <c r="E773">
        <f t="shared" si="35"/>
        <v>48.224291779745734</v>
      </c>
      <c r="G773">
        <f t="shared" si="36"/>
        <v>-0.752</v>
      </c>
      <c r="H773">
        <f>G773*'Freq res'!$C$11/2</f>
        <v>-0.752</v>
      </c>
      <c r="I773">
        <f>G773*'Freq res'!$E$11/2</f>
        <v>-0.29606299212598425</v>
      </c>
      <c r="J773">
        <f>$G$18+$G$7/$J$18*(-($A$18^2*'Phi(z,A)'!H762)+1)</f>
        <v>3.2750359573615717</v>
      </c>
      <c r="K773">
        <f t="shared" si="37"/>
        <v>26.44417632627737</v>
      </c>
    </row>
    <row r="774" spans="1:11" ht="12.75">
      <c r="A774">
        <v>0.753</v>
      </c>
      <c r="B774">
        <f>A774*'Freq res'!$C$11/2</f>
        <v>0.753</v>
      </c>
      <c r="C774">
        <f>A774*'Freq res'!$E$11/2</f>
        <v>0.2964566929133858</v>
      </c>
      <c r="D774">
        <f>$G$18+$G$7/$J$18*($A$18^2*'Phi(z,A)'!H763+1)</f>
        <v>3.8760733983984648</v>
      </c>
      <c r="E774">
        <f t="shared" si="35"/>
        <v>48.234445289882494</v>
      </c>
      <c r="G774">
        <f t="shared" si="36"/>
        <v>-0.753</v>
      </c>
      <c r="H774">
        <f>G774*'Freq res'!$C$11/2</f>
        <v>-0.753</v>
      </c>
      <c r="I774">
        <f>G774*'Freq res'!$E$11/2</f>
        <v>-0.2964566929133858</v>
      </c>
      <c r="J774">
        <f>$G$18+$G$7/$J$18*(-($A$18^2*'Phi(z,A)'!H763)+1)</f>
        <v>3.2748254318978818</v>
      </c>
      <c r="K774">
        <f t="shared" si="37"/>
        <v>26.438609739769042</v>
      </c>
    </row>
    <row r="775" spans="1:11" ht="12.75">
      <c r="A775">
        <v>0.754</v>
      </c>
      <c r="B775">
        <f>A775*'Freq res'!$C$11/2</f>
        <v>0.754</v>
      </c>
      <c r="C775">
        <f>A775*'Freq res'!$E$11/2</f>
        <v>0.29685039370078736</v>
      </c>
      <c r="D775">
        <f>$G$18+$G$7/$J$18*($A$18^2*'Phi(z,A)'!H764+1)</f>
        <v>3.876283368779636</v>
      </c>
      <c r="E775">
        <f t="shared" si="35"/>
        <v>48.24457415808955</v>
      </c>
      <c r="G775">
        <f t="shared" si="36"/>
        <v>-0.754</v>
      </c>
      <c r="H775">
        <f>G775*'Freq res'!$C$11/2</f>
        <v>-0.754</v>
      </c>
      <c r="I775">
        <f>G775*'Freq res'!$E$11/2</f>
        <v>-0.29685039370078736</v>
      </c>
      <c r="J775">
        <f>$G$18+$G$7/$J$18*(-($A$18^2*'Phi(z,A)'!H764)+1)</f>
        <v>3.274615461516711</v>
      </c>
      <c r="K775">
        <f t="shared" si="37"/>
        <v>26.433058997570477</v>
      </c>
    </row>
    <row r="776" spans="1:11" ht="12.75">
      <c r="A776">
        <v>0.755</v>
      </c>
      <c r="B776">
        <f>A776*'Freq res'!$C$11/2</f>
        <v>0.755</v>
      </c>
      <c r="C776">
        <f>A776*'Freq res'!$E$11/2</f>
        <v>0.29724409448818895</v>
      </c>
      <c r="D776">
        <f>$G$18+$G$7/$J$18*($A$18^2*'Phi(z,A)'!H765+1)</f>
        <v>3.8764927844335713</v>
      </c>
      <c r="E776">
        <f t="shared" si="35"/>
        <v>48.254678385090415</v>
      </c>
      <c r="G776">
        <f t="shared" si="36"/>
        <v>-0.755</v>
      </c>
      <c r="H776">
        <f>G776*'Freq res'!$C$11/2</f>
        <v>-0.755</v>
      </c>
      <c r="I776">
        <f>G776*'Freq res'!$E$11/2</f>
        <v>-0.29724409448818895</v>
      </c>
      <c r="J776">
        <f>$G$18+$G$7/$J$18*(-($A$18^2*'Phi(z,A)'!H765)+1)</f>
        <v>3.2744060458627753</v>
      </c>
      <c r="K776">
        <f t="shared" si="37"/>
        <v>26.427524080804318</v>
      </c>
    </row>
    <row r="777" spans="1:11" ht="12.75">
      <c r="A777">
        <v>0.756</v>
      </c>
      <c r="B777">
        <f>A777*'Freq res'!$C$11/2</f>
        <v>0.756</v>
      </c>
      <c r="C777">
        <f>A777*'Freq res'!$E$11/2</f>
        <v>0.29763779527559053</v>
      </c>
      <c r="D777">
        <f>$G$18+$G$7/$J$18*($A$18^2*'Phi(z,A)'!H766+1)</f>
        <v>3.8767016457181995</v>
      </c>
      <c r="E777">
        <f t="shared" si="35"/>
        <v>48.26475797178832</v>
      </c>
      <c r="G777">
        <f t="shared" si="36"/>
        <v>-0.756</v>
      </c>
      <c r="H777">
        <f>G777*'Freq res'!$C$11/2</f>
        <v>-0.756</v>
      </c>
      <c r="I777">
        <f>G777*'Freq res'!$E$11/2</f>
        <v>-0.29763779527559053</v>
      </c>
      <c r="J777">
        <f>$G$18+$G$7/$J$18*(-($A$18^2*'Phi(z,A)'!H766)+1)</f>
        <v>3.274197184578147</v>
      </c>
      <c r="K777">
        <f t="shared" si="37"/>
        <v>26.422004970559545</v>
      </c>
    </row>
    <row r="778" spans="1:11" ht="12.75">
      <c r="A778">
        <v>0.757</v>
      </c>
      <c r="B778">
        <f>A778*'Freq res'!$C$11/2</f>
        <v>0.757</v>
      </c>
      <c r="C778">
        <f>A778*'Freq res'!$E$11/2</f>
        <v>0.2980314960629921</v>
      </c>
      <c r="D778">
        <f>$G$18+$G$7/$J$18*($A$18^2*'Phi(z,A)'!H767+1)</f>
        <v>3.8769099529940902</v>
      </c>
      <c r="E778">
        <f t="shared" si="35"/>
        <v>48.27481291926595</v>
      </c>
      <c r="G778">
        <f t="shared" si="36"/>
        <v>-0.757</v>
      </c>
      <c r="H778">
        <f>G778*'Freq res'!$C$11/2</f>
        <v>-0.757</v>
      </c>
      <c r="I778">
        <f>G778*'Freq res'!$E$11/2</f>
        <v>-0.2980314960629921</v>
      </c>
      <c r="J778">
        <f>$G$18+$G$7/$J$18*(-($A$18^2*'Phi(z,A)'!H767)+1)</f>
        <v>3.273988877302256</v>
      </c>
      <c r="K778">
        <f t="shared" si="37"/>
        <v>26.416501647891522</v>
      </c>
    </row>
    <row r="779" spans="1:11" ht="12.75">
      <c r="A779">
        <v>0.758</v>
      </c>
      <c r="B779">
        <f>A779*'Freq res'!$C$11/2</f>
        <v>0.758</v>
      </c>
      <c r="C779">
        <f>A779*'Freq res'!$E$11/2</f>
        <v>0.2984251968503937</v>
      </c>
      <c r="D779">
        <f>$G$18+$G$7/$J$18*($A$18^2*'Phi(z,A)'!H768+1)</f>
        <v>3.877117706624448</v>
      </c>
      <c r="E779">
        <f t="shared" si="35"/>
        <v>48.2848432287853</v>
      </c>
      <c r="G779">
        <f t="shared" si="36"/>
        <v>-0.758</v>
      </c>
      <c r="H779">
        <f>G779*'Freq res'!$C$11/2</f>
        <v>-0.758</v>
      </c>
      <c r="I779">
        <f>G779*'Freq res'!$E$11/2</f>
        <v>-0.2984251968503937</v>
      </c>
      <c r="J779">
        <f>$G$18+$G$7/$J$18*(-($A$18^2*'Phi(z,A)'!H768)+1)</f>
        <v>3.2737811236718986</v>
      </c>
      <c r="K779">
        <f t="shared" si="37"/>
        <v>26.41101409382221</v>
      </c>
    </row>
    <row r="780" spans="1:11" ht="12.75">
      <c r="A780">
        <v>0.759</v>
      </c>
      <c r="B780">
        <f>A780*'Freq res'!$C$11/2</f>
        <v>0.759</v>
      </c>
      <c r="C780">
        <f>A780*'Freq res'!$E$11/2</f>
        <v>0.29881889763779523</v>
      </c>
      <c r="D780">
        <f>$G$18+$G$7/$J$18*($A$18^2*'Phi(z,A)'!H769+1)</f>
        <v>3.8773249069751055</v>
      </c>
      <c r="E780">
        <f t="shared" si="35"/>
        <v>48.29484890178742</v>
      </c>
      <c r="G780">
        <f t="shared" si="36"/>
        <v>-0.759</v>
      </c>
      <c r="H780">
        <f>G780*'Freq res'!$C$11/2</f>
        <v>-0.759</v>
      </c>
      <c r="I780">
        <f>G780*'Freq res'!$E$11/2</f>
        <v>-0.29881889763779523</v>
      </c>
      <c r="J780">
        <f>$G$18+$G$7/$J$18*(-($A$18^2*'Phi(z,A)'!H769)+1)</f>
        <v>3.2735739233212406</v>
      </c>
      <c r="K780">
        <f t="shared" si="37"/>
        <v>26.40554228934022</v>
      </c>
    </row>
    <row r="781" spans="1:11" ht="12.75">
      <c r="A781">
        <v>0.76</v>
      </c>
      <c r="B781">
        <f>A781*'Freq res'!$C$11/2</f>
        <v>0.76</v>
      </c>
      <c r="C781">
        <f>A781*'Freq res'!$E$11/2</f>
        <v>0.2992125984251968</v>
      </c>
      <c r="D781">
        <f>$G$18+$G$7/$J$18*($A$18^2*'Phi(z,A)'!H770+1)</f>
        <v>3.87753155441452</v>
      </c>
      <c r="E781">
        <f t="shared" si="35"/>
        <v>48.30482993989235</v>
      </c>
      <c r="G781">
        <f t="shared" si="36"/>
        <v>-0.76</v>
      </c>
      <c r="H781">
        <f>G781*'Freq res'!$C$11/2</f>
        <v>-0.76</v>
      </c>
      <c r="I781">
        <f>G781*'Freq res'!$E$11/2</f>
        <v>-0.2992125984251968</v>
      </c>
      <c r="J781">
        <f>$G$18+$G$7/$J$18*(-($A$18^2*'Phi(z,A)'!H770)+1)</f>
        <v>3.273367275881827</v>
      </c>
      <c r="K781">
        <f t="shared" si="37"/>
        <v>26.40008621540107</v>
      </c>
    </row>
    <row r="782" spans="1:11" ht="12.75">
      <c r="A782">
        <v>0.761</v>
      </c>
      <c r="B782">
        <f>A782*'Freq res'!$C$11/2</f>
        <v>0.761</v>
      </c>
      <c r="C782">
        <f>A782*'Freq res'!$E$11/2</f>
        <v>0.2996062992125984</v>
      </c>
      <c r="D782">
        <f>$G$18+$G$7/$J$18*($A$18^2*'Phi(z,A)'!H771+1)</f>
        <v>3.8777376493137647</v>
      </c>
      <c r="E782">
        <f t="shared" si="35"/>
        <v>48.31478634489875</v>
      </c>
      <c r="G782">
        <f t="shared" si="36"/>
        <v>-0.761</v>
      </c>
      <c r="H782">
        <f>G782*'Freq res'!$C$11/2</f>
        <v>-0.761</v>
      </c>
      <c r="I782">
        <f>G782*'Freq res'!$E$11/2</f>
        <v>-0.2996062992125984</v>
      </c>
      <c r="J782">
        <f>$G$18+$G$7/$J$18*(-($A$18^2*'Phi(z,A)'!H771)+1)</f>
        <v>3.273161180982582</v>
      </c>
      <c r="K782">
        <f t="shared" si="37"/>
        <v>26.394645852927177</v>
      </c>
    </row>
    <row r="783" spans="1:11" ht="12.75">
      <c r="A783">
        <v>0.762</v>
      </c>
      <c r="B783">
        <f>A783*'Freq res'!$C$11/2</f>
        <v>0.762</v>
      </c>
      <c r="C783">
        <f>A783*'Freq res'!$E$11/2</f>
        <v>0.3</v>
      </c>
      <c r="D783">
        <f>$G$18+$G$7/$J$18*($A$18^2*'Phi(z,A)'!H772+1)</f>
        <v>3.8779431920465273</v>
      </c>
      <c r="E783">
        <f t="shared" si="35"/>
        <v>48.32471811878393</v>
      </c>
      <c r="G783">
        <f t="shared" si="36"/>
        <v>-0.762</v>
      </c>
      <c r="H783">
        <f>G783*'Freq res'!$C$11/2</f>
        <v>-0.762</v>
      </c>
      <c r="I783">
        <f>G783*'Freq res'!$E$11/2</f>
        <v>-0.3</v>
      </c>
      <c r="J783">
        <f>$G$18+$G$7/$J$18*(-($A$18^2*'Phi(z,A)'!H772)+1)</f>
        <v>3.2729556382498193</v>
      </c>
      <c r="K783">
        <f t="shared" si="37"/>
        <v>26.389221182808125</v>
      </c>
    </row>
    <row r="784" spans="1:11" ht="12.75">
      <c r="A784">
        <v>0.763</v>
      </c>
      <c r="B784">
        <f>A784*'Freq res'!$C$11/2</f>
        <v>0.763</v>
      </c>
      <c r="C784">
        <f>A784*'Freq res'!$E$11/2</f>
        <v>0.3003937007874016</v>
      </c>
      <c r="D784">
        <f>$G$18+$G$7/$J$18*($A$18^2*'Phi(z,A)'!H773+1)</f>
        <v>3.8781481829891007</v>
      </c>
      <c r="E784">
        <f t="shared" si="35"/>
        <v>48.33462526370349</v>
      </c>
      <c r="G784">
        <f t="shared" si="36"/>
        <v>-0.763</v>
      </c>
      <c r="H784">
        <f>G784*'Freq res'!$C$11/2</f>
        <v>-0.763</v>
      </c>
      <c r="I784">
        <f>G784*'Freq res'!$E$11/2</f>
        <v>-0.3003937007874016</v>
      </c>
      <c r="J784">
        <f>$G$18+$G$7/$J$18*(-($A$18^2*'Phi(z,A)'!H773)+1)</f>
        <v>3.272750647307246</v>
      </c>
      <c r="K784">
        <f t="shared" si="37"/>
        <v>26.383812185900712</v>
      </c>
    </row>
    <row r="785" spans="1:11" ht="12.75">
      <c r="A785">
        <v>0.764</v>
      </c>
      <c r="B785">
        <f>A785*'Freq res'!$C$11/2</f>
        <v>0.764</v>
      </c>
      <c r="C785">
        <f>A785*'Freq res'!$E$11/2</f>
        <v>0.3007874015748031</v>
      </c>
      <c r="D785">
        <f>$G$18+$G$7/$J$18*($A$18^2*'Phi(z,A)'!H774+1)</f>
        <v>3.8783526225203784</v>
      </c>
      <c r="E785">
        <f t="shared" si="35"/>
        <v>48.34450778199116</v>
      </c>
      <c r="G785">
        <f t="shared" si="36"/>
        <v>-0.764</v>
      </c>
      <c r="H785">
        <f>G785*'Freq res'!$C$11/2</f>
        <v>-0.764</v>
      </c>
      <c r="I785">
        <f>G785*'Freq res'!$E$11/2</f>
        <v>-0.3007874015748031</v>
      </c>
      <c r="J785">
        <f>$G$18+$G$7/$J$18*(-($A$18^2*'Phi(z,A)'!H774)+1)</f>
        <v>3.272546207775968</v>
      </c>
      <c r="K785">
        <f t="shared" si="37"/>
        <v>26.378418843029138</v>
      </c>
    </row>
    <row r="786" spans="1:11" ht="12.75">
      <c r="A786">
        <v>0.765</v>
      </c>
      <c r="B786">
        <f>A786*'Freq res'!$C$11/2</f>
        <v>0.765</v>
      </c>
      <c r="C786">
        <f>A786*'Freq res'!$E$11/2</f>
        <v>0.3011811023622047</v>
      </c>
      <c r="D786">
        <f>$G$18+$G$7/$J$18*($A$18^2*'Phi(z,A)'!H775+1)</f>
        <v>3.87855651102185</v>
      </c>
      <c r="E786">
        <f t="shared" si="35"/>
        <v>48.35436567615869</v>
      </c>
      <c r="G786">
        <f t="shared" si="36"/>
        <v>-0.765</v>
      </c>
      <c r="H786">
        <f>G786*'Freq res'!$C$11/2</f>
        <v>-0.765</v>
      </c>
      <c r="I786">
        <f>G786*'Freq res'!$E$11/2</f>
        <v>-0.3011811023622047</v>
      </c>
      <c r="J786">
        <f>$G$18+$G$7/$J$18*(-($A$18^2*'Phi(z,A)'!H775)+1)</f>
        <v>3.2723423192744967</v>
      </c>
      <c r="K786">
        <f t="shared" si="37"/>
        <v>26.37304113498509</v>
      </c>
    </row>
    <row r="787" spans="1:11" ht="12.75">
      <c r="A787">
        <v>0.766</v>
      </c>
      <c r="B787">
        <f>A787*'Freq res'!$C$11/2</f>
        <v>0.766</v>
      </c>
      <c r="C787">
        <f>A787*'Freq res'!$E$11/2</f>
        <v>0.3015748031496063</v>
      </c>
      <c r="D787">
        <f>$G$18+$G$7/$J$18*($A$18^2*'Phi(z,A)'!H776+1)</f>
        <v>3.878759848877593</v>
      </c>
      <c r="E787">
        <f t="shared" si="35"/>
        <v>48.36419894889553</v>
      </c>
      <c r="G787">
        <f t="shared" si="36"/>
        <v>-0.766</v>
      </c>
      <c r="H787">
        <f>G787*'Freq res'!$C$11/2</f>
        <v>-0.766</v>
      </c>
      <c r="I787">
        <f>G787*'Freq res'!$E$11/2</f>
        <v>-0.3015748031496063</v>
      </c>
      <c r="J787">
        <f>$G$18+$G$7/$J$18*(-($A$18^2*'Phi(z,A)'!H776)+1)</f>
        <v>3.2721389814187534</v>
      </c>
      <c r="K787">
        <f t="shared" si="37"/>
        <v>26.36767904252794</v>
      </c>
    </row>
    <row r="788" spans="1:11" ht="12.75">
      <c r="A788">
        <v>0.767</v>
      </c>
      <c r="B788">
        <f>A788*'Freq res'!$C$11/2</f>
        <v>0.767</v>
      </c>
      <c r="C788">
        <f>A788*'Freq res'!$E$11/2</f>
        <v>0.30196850393700786</v>
      </c>
      <c r="D788">
        <f>$G$18+$G$7/$J$18*($A$18^2*'Phi(z,A)'!H777+1)</f>
        <v>3.87896263647427</v>
      </c>
      <c r="E788">
        <f t="shared" si="35"/>
        <v>48.37400760306868</v>
      </c>
      <c r="G788">
        <f t="shared" si="36"/>
        <v>-0.767</v>
      </c>
      <c r="H788">
        <f>G788*'Freq res'!$C$11/2</f>
        <v>-0.767</v>
      </c>
      <c r="I788">
        <f>G788*'Freq res'!$E$11/2</f>
        <v>-0.30196850393700786</v>
      </c>
      <c r="J788">
        <f>$G$18+$G$7/$J$18*(-($A$18^2*'Phi(z,A)'!H777)+1)</f>
        <v>3.2719361938220763</v>
      </c>
      <c r="K788">
        <f t="shared" si="37"/>
        <v>26.362332546384827</v>
      </c>
    </row>
    <row r="789" spans="1:11" ht="12.75">
      <c r="A789">
        <v>0.768</v>
      </c>
      <c r="B789">
        <f>A789*'Freq res'!$C$11/2</f>
        <v>0.768</v>
      </c>
      <c r="C789">
        <f>A789*'Freq res'!$E$11/2</f>
        <v>0.30236220472440944</v>
      </c>
      <c r="D789">
        <f>$G$18+$G$7/$J$18*($A$18^2*'Phi(z,A)'!H778+1)</f>
        <v>3.8791648742011207</v>
      </c>
      <c r="E789">
        <f aca="true" t="shared" si="38" ref="E789:E852">EXP(D789)</f>
        <v>48.38379164172249</v>
      </c>
      <c r="G789">
        <f aca="true" t="shared" si="39" ref="G789:G852">-A789</f>
        <v>-0.768</v>
      </c>
      <c r="H789">
        <f>G789*'Freq res'!$C$11/2</f>
        <v>-0.768</v>
      </c>
      <c r="I789">
        <f>G789*'Freq res'!$E$11/2</f>
        <v>-0.30236220472440944</v>
      </c>
      <c r="J789">
        <f>$G$18+$G$7/$J$18*(-($A$18^2*'Phi(z,A)'!H778)+1)</f>
        <v>3.271733956095226</v>
      </c>
      <c r="K789">
        <f aca="true" t="shared" si="40" ref="K789:K852">EXP(J789)</f>
        <v>26.357001627250824</v>
      </c>
    </row>
    <row r="790" spans="1:11" ht="12.75">
      <c r="A790">
        <v>0.769</v>
      </c>
      <c r="B790">
        <f>A790*'Freq res'!$C$11/2</f>
        <v>0.769</v>
      </c>
      <c r="C790">
        <f>A790*'Freq res'!$E$11/2</f>
        <v>0.30275590551181103</v>
      </c>
      <c r="D790">
        <f>$G$18+$G$7/$J$18*($A$18^2*'Phi(z,A)'!H779+1)</f>
        <v>3.879366562449956</v>
      </c>
      <c r="E790">
        <f t="shared" si="38"/>
        <v>48.393551068078445</v>
      </c>
      <c r="G790">
        <f t="shared" si="39"/>
        <v>-0.769</v>
      </c>
      <c r="H790">
        <f>G790*'Freq res'!$C$11/2</f>
        <v>-0.769</v>
      </c>
      <c r="I790">
        <f>G790*'Freq res'!$E$11/2</f>
        <v>-0.30275590551181103</v>
      </c>
      <c r="J790">
        <f>$G$18+$G$7/$J$18*(-($A$18^2*'Phi(z,A)'!H779)+1)</f>
        <v>3.2715322678463905</v>
      </c>
      <c r="K790">
        <f t="shared" si="40"/>
        <v>26.351686265789063</v>
      </c>
    </row>
    <row r="791" spans="1:11" ht="12.75">
      <c r="A791">
        <v>0.77</v>
      </c>
      <c r="B791">
        <f>A791*'Freq res'!$C$11/2</f>
        <v>0.77</v>
      </c>
      <c r="C791">
        <f>A791*'Freq res'!$E$11/2</f>
        <v>0.30314960629921256</v>
      </c>
      <c r="D791">
        <f>$G$18+$G$7/$J$18*($A$18^2*'Phi(z,A)'!H780+1)</f>
        <v>3.8795677016151546</v>
      </c>
      <c r="E791">
        <f t="shared" si="38"/>
        <v>48.40328588553498</v>
      </c>
      <c r="G791">
        <f t="shared" si="39"/>
        <v>-0.77</v>
      </c>
      <c r="H791">
        <f>G791*'Freq res'!$C$11/2</f>
        <v>-0.77</v>
      </c>
      <c r="I791">
        <f>G791*'Freq res'!$E$11/2</f>
        <v>-0.30314960629921256</v>
      </c>
      <c r="J791">
        <f>$G$18+$G$7/$J$18*(-($A$18^2*'Phi(z,A)'!H780)+1)</f>
        <v>3.271331128681192</v>
      </c>
      <c r="K791">
        <f t="shared" si="40"/>
        <v>26.34638644263086</v>
      </c>
    </row>
    <row r="792" spans="1:11" ht="12.75">
      <c r="A792">
        <v>0.771</v>
      </c>
      <c r="B792">
        <f>A792*'Freq res'!$C$11/2</f>
        <v>0.771</v>
      </c>
      <c r="C792">
        <f>A792*'Freq res'!$E$11/2</f>
        <v>0.30354330708661414</v>
      </c>
      <c r="D792">
        <f>$G$18+$G$7/$J$18*($A$18^2*'Phi(z,A)'!H781+1)</f>
        <v>3.8797682920936545</v>
      </c>
      <c r="E792">
        <f t="shared" si="38"/>
        <v>48.41299609766722</v>
      </c>
      <c r="G792">
        <f t="shared" si="39"/>
        <v>-0.771</v>
      </c>
      <c r="H792">
        <f>G792*'Freq res'!$C$11/2</f>
        <v>-0.771</v>
      </c>
      <c r="I792">
        <f>G792*'Freq res'!$E$11/2</f>
        <v>-0.30354330708661414</v>
      </c>
      <c r="J792">
        <f>$G$18+$G$7/$J$18*(-($A$18^2*'Phi(z,A)'!H781)+1)</f>
        <v>3.271130538202692</v>
      </c>
      <c r="K792">
        <f t="shared" si="40"/>
        <v>26.341102138375867</v>
      </c>
    </row>
    <row r="793" spans="1:11" ht="12.75">
      <c r="A793">
        <v>0.772</v>
      </c>
      <c r="B793">
        <f>A793*'Freq res'!$C$11/2</f>
        <v>0.772</v>
      </c>
      <c r="C793">
        <f>A793*'Freq res'!$E$11/2</f>
        <v>0.30393700787401573</v>
      </c>
      <c r="D793">
        <f>$G$18+$G$7/$J$18*($A$18^2*'Phi(z,A)'!H782+1)</f>
        <v>3.879968334284948</v>
      </c>
      <c r="E793">
        <f t="shared" si="38"/>
        <v>48.42268170822676</v>
      </c>
      <c r="G793">
        <f t="shared" si="39"/>
        <v>-0.772</v>
      </c>
      <c r="H793">
        <f>G793*'Freq res'!$C$11/2</f>
        <v>-0.772</v>
      </c>
      <c r="I793">
        <f>G793*'Freq res'!$E$11/2</f>
        <v>-0.30393700787401573</v>
      </c>
      <c r="J793">
        <f>$G$18+$G$7/$J$18*(-($A$18^2*'Phi(z,A)'!H782)+1)</f>
        <v>3.2709304960113985</v>
      </c>
      <c r="K793">
        <f t="shared" si="40"/>
        <v>26.335833333592216</v>
      </c>
    </row>
    <row r="794" spans="1:11" ht="12.75">
      <c r="A794">
        <v>0.773</v>
      </c>
      <c r="B794">
        <f>A794*'Freq res'!$C$11/2</f>
        <v>0.773</v>
      </c>
      <c r="C794">
        <f>A794*'Freq res'!$E$11/2</f>
        <v>0.3043307086614173</v>
      </c>
      <c r="D794">
        <f>$G$18+$G$7/$J$18*($A$18^2*'Phi(z,A)'!H783+1)</f>
        <v>3.8801678285910772</v>
      </c>
      <c r="E794">
        <f t="shared" si="38"/>
        <v>48.43234272114155</v>
      </c>
      <c r="G794">
        <f t="shared" si="39"/>
        <v>-0.773</v>
      </c>
      <c r="H794">
        <f>G794*'Freq res'!$C$11/2</f>
        <v>-0.773</v>
      </c>
      <c r="I794">
        <f>G794*'Freq res'!$E$11/2</f>
        <v>-0.3043307086614173</v>
      </c>
      <c r="J794">
        <f>$G$18+$G$7/$J$18*(-($A$18^2*'Phi(z,A)'!H783)+1)</f>
        <v>3.2707310017052693</v>
      </c>
      <c r="K794">
        <f t="shared" si="40"/>
        <v>26.33058000881661</v>
      </c>
    </row>
    <row r="795" spans="1:11" ht="12.75">
      <c r="A795">
        <v>0.774</v>
      </c>
      <c r="B795">
        <f>A795*'Freq res'!$C$11/2</f>
        <v>0.774</v>
      </c>
      <c r="C795">
        <f>A795*'Freq res'!$E$11/2</f>
        <v>0.3047244094488189</v>
      </c>
      <c r="D795">
        <f>$G$18+$G$7/$J$18*($A$18^2*'Phi(z,A)'!H784+1)</f>
        <v>3.8803667754166264</v>
      </c>
      <c r="E795">
        <f t="shared" si="38"/>
        <v>48.44197914051557</v>
      </c>
      <c r="G795">
        <f t="shared" si="39"/>
        <v>-0.774</v>
      </c>
      <c r="H795">
        <f>G795*'Freq res'!$C$11/2</f>
        <v>-0.774</v>
      </c>
      <c r="I795">
        <f>G795*'Freq res'!$E$11/2</f>
        <v>-0.3047244094488189</v>
      </c>
      <c r="J795">
        <f>$G$18+$G$7/$J$18*(-($A$18^2*'Phi(z,A)'!H784)+1)</f>
        <v>3.2705320548797197</v>
      </c>
      <c r="K795">
        <f t="shared" si="40"/>
        <v>26.325342144554487</v>
      </c>
    </row>
    <row r="796" spans="1:11" ht="12.75">
      <c r="A796">
        <v>0.775</v>
      </c>
      <c r="B796">
        <f>A796*'Freq res'!$C$11/2</f>
        <v>0.775</v>
      </c>
      <c r="C796">
        <f>A796*'Freq res'!$E$11/2</f>
        <v>0.30511811023622043</v>
      </c>
      <c r="D796">
        <f>$G$18+$G$7/$J$18*($A$18^2*'Phi(z,A)'!H785+1)</f>
        <v>3.880565175168717</v>
      </c>
      <c r="E796">
        <f t="shared" si="38"/>
        <v>48.45159097062866</v>
      </c>
      <c r="G796">
        <f t="shared" si="39"/>
        <v>-0.775</v>
      </c>
      <c r="H796">
        <f>G796*'Freq res'!$C$11/2</f>
        <v>-0.775</v>
      </c>
      <c r="I796">
        <f>G796*'Freq res'!$E$11/2</f>
        <v>-0.30511811023622043</v>
      </c>
      <c r="J796">
        <f>$G$18+$G$7/$J$18*(-($A$18^2*'Phi(z,A)'!H785)+1)</f>
        <v>3.2703336551276294</v>
      </c>
      <c r="K796">
        <f t="shared" si="40"/>
        <v>26.320119721280186</v>
      </c>
    </row>
    <row r="797" spans="1:11" ht="12.75">
      <c r="A797">
        <v>0.776</v>
      </c>
      <c r="B797">
        <f>A797*'Freq res'!$C$11/2</f>
        <v>0.776</v>
      </c>
      <c r="C797">
        <f>A797*'Freq res'!$E$11/2</f>
        <v>0.305511811023622</v>
      </c>
      <c r="D797">
        <f>$G$18+$G$7/$J$18*($A$18^2*'Phi(z,A)'!H786+1)</f>
        <v>3.880763028257001</v>
      </c>
      <c r="E797">
        <f t="shared" si="38"/>
        <v>48.46117821593624</v>
      </c>
      <c r="G797">
        <f t="shared" si="39"/>
        <v>-0.776</v>
      </c>
      <c r="H797">
        <f>G797*'Freq res'!$C$11/2</f>
        <v>-0.776</v>
      </c>
      <c r="I797">
        <f>G797*'Freq res'!$E$11/2</f>
        <v>-0.305511811023622</v>
      </c>
      <c r="J797">
        <f>$G$18+$G$7/$J$18*(-($A$18^2*'Phi(z,A)'!H786)+1)</f>
        <v>3.2701358020393454</v>
      </c>
      <c r="K797">
        <f t="shared" si="40"/>
        <v>26.31491271943701</v>
      </c>
    </row>
    <row r="798" spans="1:11" ht="12.75">
      <c r="A798">
        <v>0.777</v>
      </c>
      <c r="B798">
        <f>A798*'Freq res'!$C$11/2</f>
        <v>0.777</v>
      </c>
      <c r="C798">
        <f>A798*'Freq res'!$E$11/2</f>
        <v>0.3059055118110236</v>
      </c>
      <c r="D798">
        <f>$G$18+$G$7/$J$18*($A$18^2*'Phi(z,A)'!H787+1)</f>
        <v>3.880960335093656</v>
      </c>
      <c r="E798">
        <f t="shared" si="38"/>
        <v>48.470740881069176</v>
      </c>
      <c r="G798">
        <f t="shared" si="39"/>
        <v>-0.777</v>
      </c>
      <c r="H798">
        <f>G798*'Freq res'!$C$11/2</f>
        <v>-0.777</v>
      </c>
      <c r="I798">
        <f>G798*'Freq res'!$E$11/2</f>
        <v>-0.3059055118110236</v>
      </c>
      <c r="J798">
        <f>$G$18+$G$7/$J$18*(-($A$18^2*'Phi(z,A)'!H787)+1)</f>
        <v>3.2699384952026906</v>
      </c>
      <c r="K798">
        <f t="shared" si="40"/>
        <v>26.309721119437423</v>
      </c>
    </row>
    <row r="799" spans="1:11" ht="12.75">
      <c r="A799">
        <v>0.778</v>
      </c>
      <c r="B799">
        <f>A799*'Freq res'!$C$11/2</f>
        <v>0.778</v>
      </c>
      <c r="C799">
        <f>A799*'Freq res'!$E$11/2</f>
        <v>0.3062992125984252</v>
      </c>
      <c r="D799">
        <f>$G$18+$G$7/$J$18*($A$18^2*'Phi(z,A)'!H788+1)</f>
        <v>3.881157096093378</v>
      </c>
      <c r="E799">
        <f t="shared" si="38"/>
        <v>48.480278970833474</v>
      </c>
      <c r="G799">
        <f t="shared" si="39"/>
        <v>-0.778</v>
      </c>
      <c r="H799">
        <f>G799*'Freq res'!$C$11/2</f>
        <v>-0.778</v>
      </c>
      <c r="I799">
        <f>G799*'Freq res'!$E$11/2</f>
        <v>-0.3062992125984252</v>
      </c>
      <c r="J799">
        <f>$G$18+$G$7/$J$18*(-($A$18^2*'Phi(z,A)'!H788)+1)</f>
        <v>3.2697417342029684</v>
      </c>
      <c r="K799">
        <f t="shared" si="40"/>
        <v>26.30454490166314</v>
      </c>
    </row>
    <row r="800" spans="1:11" ht="12.75">
      <c r="A800">
        <v>0.779</v>
      </c>
      <c r="B800">
        <f>A800*'Freq res'!$C$11/2</f>
        <v>0.779</v>
      </c>
      <c r="C800">
        <f>A800*'Freq res'!$E$11/2</f>
        <v>0.30669291338582677</v>
      </c>
      <c r="D800">
        <f>$G$18+$G$7/$J$18*($A$18^2*'Phi(z,A)'!H789+1)</f>
        <v>3.8813533116733776</v>
      </c>
      <c r="E800">
        <f t="shared" si="38"/>
        <v>48.489792490210114</v>
      </c>
      <c r="G800">
        <f t="shared" si="39"/>
        <v>-0.779</v>
      </c>
      <c r="H800">
        <f>G800*'Freq res'!$C$11/2</f>
        <v>-0.779</v>
      </c>
      <c r="I800">
        <f>G800*'Freq res'!$E$11/2</f>
        <v>-0.30669291338582677</v>
      </c>
      <c r="J800">
        <f>$G$18+$G$7/$J$18*(-($A$18^2*'Phi(z,A)'!H789)+1)</f>
        <v>3.269545518622969</v>
      </c>
      <c r="K800">
        <f t="shared" si="40"/>
        <v>26.299384046465292</v>
      </c>
    </row>
    <row r="801" spans="1:11" ht="12.75">
      <c r="A801">
        <v>0.78</v>
      </c>
      <c r="B801">
        <f>A801*'Freq res'!$C$11/2</f>
        <v>0.78</v>
      </c>
      <c r="C801">
        <f>A801*'Freq res'!$E$11/2</f>
        <v>0.30708661417322836</v>
      </c>
      <c r="D801">
        <f>$G$18+$G$7/$J$18*($A$18^2*'Phi(z,A)'!H790+1)</f>
        <v>3.8815489822533706</v>
      </c>
      <c r="E801">
        <f t="shared" si="38"/>
        <v>48.49928144435472</v>
      </c>
      <c r="G801">
        <f t="shared" si="39"/>
        <v>-0.78</v>
      </c>
      <c r="H801">
        <f>G801*'Freq res'!$C$11/2</f>
        <v>-0.78</v>
      </c>
      <c r="I801">
        <f>G801*'Freq res'!$E$11/2</f>
        <v>-0.30708661417322836</v>
      </c>
      <c r="J801">
        <f>$G$18+$G$7/$J$18*(-($A$18^2*'Phi(z,A)'!H790)+1)</f>
        <v>3.2693498480429755</v>
      </c>
      <c r="K801">
        <f t="shared" si="40"/>
        <v>26.294238534164556</v>
      </c>
    </row>
    <row r="802" spans="1:11" ht="12.75">
      <c r="A802">
        <v>0.781</v>
      </c>
      <c r="B802">
        <f>A802*'Freq res'!$C$11/2</f>
        <v>0.781</v>
      </c>
      <c r="C802">
        <f>A802*'Freq res'!$E$11/2</f>
        <v>0.3074803149606299</v>
      </c>
      <c r="D802">
        <f>$G$18+$G$7/$J$18*($A$18^2*'Phi(z,A)'!H791+1)</f>
        <v>3.8817441082555764</v>
      </c>
      <c r="E802">
        <f t="shared" si="38"/>
        <v>48.508745838597484</v>
      </c>
      <c r="G802">
        <f t="shared" si="39"/>
        <v>-0.781</v>
      </c>
      <c r="H802">
        <f>G802*'Freq res'!$C$11/2</f>
        <v>-0.781</v>
      </c>
      <c r="I802">
        <f>G802*'Freq res'!$E$11/2</f>
        <v>-0.3074803149606299</v>
      </c>
      <c r="J802">
        <f>$G$18+$G$7/$J$18*(-($A$18^2*'Phi(z,A)'!H791)+1)</f>
        <v>3.26915472204077</v>
      </c>
      <c r="K802">
        <f t="shared" si="40"/>
        <v>26.289108345051275</v>
      </c>
    </row>
    <row r="803" spans="1:11" ht="12.75">
      <c r="A803">
        <v>0.782</v>
      </c>
      <c r="B803">
        <f>A803*'Freq res'!$C$11/2</f>
        <v>0.782</v>
      </c>
      <c r="C803">
        <f>A803*'Freq res'!$E$11/2</f>
        <v>0.30787401574803147</v>
      </c>
      <c r="D803">
        <f>$G$18+$G$7/$J$18*($A$18^2*'Phi(z,A)'!H792+1)</f>
        <v>3.8819386901047075</v>
      </c>
      <c r="E803">
        <f t="shared" si="38"/>
        <v>48.51818567844275</v>
      </c>
      <c r="G803">
        <f t="shared" si="39"/>
        <v>-0.782</v>
      </c>
      <c r="H803">
        <f>G803*'Freq res'!$C$11/2</f>
        <v>-0.782</v>
      </c>
      <c r="I803">
        <f>G803*'Freq res'!$E$11/2</f>
        <v>-0.30787401574803147</v>
      </c>
      <c r="J803">
        <f>$G$18+$G$7/$J$18*(-($A$18^2*'Phi(z,A)'!H792)+1)</f>
        <v>3.268960140191639</v>
      </c>
      <c r="K803">
        <f t="shared" si="40"/>
        <v>26.28399345938558</v>
      </c>
    </row>
    <row r="804" spans="1:11" ht="12.75">
      <c r="A804">
        <v>0.783</v>
      </c>
      <c r="B804">
        <f>A804*'Freq res'!$C$11/2</f>
        <v>0.783</v>
      </c>
      <c r="C804">
        <f>A804*'Freq res'!$E$11/2</f>
        <v>0.30826771653543306</v>
      </c>
      <c r="D804">
        <f>$G$18+$G$7/$J$18*($A$18^2*'Phi(z,A)'!H793+1)</f>
        <v>3.8821327282279667</v>
      </c>
      <c r="E804">
        <f t="shared" si="38"/>
        <v>48.52760096956891</v>
      </c>
      <c r="G804">
        <f t="shared" si="39"/>
        <v>-0.783</v>
      </c>
      <c r="H804">
        <f>G804*'Freq res'!$C$11/2</f>
        <v>-0.783</v>
      </c>
      <c r="I804">
        <f>G804*'Freq res'!$E$11/2</f>
        <v>-0.30826771653543306</v>
      </c>
      <c r="J804">
        <f>$G$18+$G$7/$J$18*(-($A$18^2*'Phi(z,A)'!H793)+1)</f>
        <v>3.26876610206838</v>
      </c>
      <c r="K804">
        <f t="shared" si="40"/>
        <v>26.278893857397563</v>
      </c>
    </row>
    <row r="805" spans="1:11" ht="12.75">
      <c r="A805">
        <v>0.784</v>
      </c>
      <c r="B805">
        <f>A805*'Freq res'!$C$11/2</f>
        <v>0.784</v>
      </c>
      <c r="C805">
        <f>A805*'Freq res'!$E$11/2</f>
        <v>0.30866141732283464</v>
      </c>
      <c r="D805">
        <f>$G$18+$G$7/$J$18*($A$18^2*'Phi(z,A)'!H794+1)</f>
        <v>3.88232622305504</v>
      </c>
      <c r="E805">
        <f t="shared" si="38"/>
        <v>48.53699171782811</v>
      </c>
      <c r="G805">
        <f t="shared" si="39"/>
        <v>-0.784</v>
      </c>
      <c r="H805">
        <f>G805*'Freq res'!$C$11/2</f>
        <v>-0.784</v>
      </c>
      <c r="I805">
        <f>G805*'Freq res'!$E$11/2</f>
        <v>-0.30866141732283464</v>
      </c>
      <c r="J805">
        <f>$G$18+$G$7/$J$18*(-($A$18^2*'Phi(z,A)'!H794)+1)</f>
        <v>3.2685726072413064</v>
      </c>
      <c r="K805">
        <f t="shared" si="40"/>
        <v>26.27380951928737</v>
      </c>
    </row>
    <row r="806" spans="1:11" ht="12.75">
      <c r="A806">
        <v>0.785</v>
      </c>
      <c r="B806">
        <f>A806*'Freq res'!$C$11/2</f>
        <v>0.785</v>
      </c>
      <c r="C806">
        <f>A806*'Freq res'!$E$11/2</f>
        <v>0.3090551181102362</v>
      </c>
      <c r="D806">
        <f>$G$18+$G$7/$J$18*($A$18^2*'Phi(z,A)'!H795+1)</f>
        <v>3.8825191750180896</v>
      </c>
      <c r="E806">
        <f t="shared" si="38"/>
        <v>48.546357929245964</v>
      </c>
      <c r="G806">
        <f t="shared" si="39"/>
        <v>-0.785</v>
      </c>
      <c r="H806">
        <f>G806*'Freq res'!$C$11/2</f>
        <v>-0.785</v>
      </c>
      <c r="I806">
        <f>G806*'Freq res'!$E$11/2</f>
        <v>-0.3090551181102362</v>
      </c>
      <c r="J806">
        <f>$G$18+$G$7/$J$18*(-($A$18^2*'Phi(z,A)'!H795)+1)</f>
        <v>3.268379655278257</v>
      </c>
      <c r="K806">
        <f t="shared" si="40"/>
        <v>26.26874042522539</v>
      </c>
    </row>
    <row r="807" spans="1:11" ht="12.75">
      <c r="A807">
        <v>0.786</v>
      </c>
      <c r="B807">
        <f>A807*'Freq res'!$C$11/2</f>
        <v>0.786</v>
      </c>
      <c r="C807">
        <f>A807*'Freq res'!$E$11/2</f>
        <v>0.30944881889763776</v>
      </c>
      <c r="D807">
        <f>$G$18+$G$7/$J$18*($A$18^2*'Phi(z,A)'!H796+1)</f>
        <v>3.8827115845517497</v>
      </c>
      <c r="E807">
        <f t="shared" si="38"/>
        <v>48.55569961002142</v>
      </c>
      <c r="G807">
        <f t="shared" si="39"/>
        <v>-0.786</v>
      </c>
      <c r="H807">
        <f>G807*'Freq res'!$C$11/2</f>
        <v>-0.786</v>
      </c>
      <c r="I807">
        <f>G807*'Freq res'!$E$11/2</f>
        <v>-0.30944881889763776</v>
      </c>
      <c r="J807">
        <f>$G$18+$G$7/$J$18*(-($A$18^2*'Phi(z,A)'!H796)+1)</f>
        <v>3.2681872457445964</v>
      </c>
      <c r="K807">
        <f t="shared" si="40"/>
        <v>26.263686555352287</v>
      </c>
    </row>
    <row r="808" spans="1:11" ht="12.75">
      <c r="A808">
        <v>0.787</v>
      </c>
      <c r="B808">
        <f>A808*'Freq res'!$C$11/2</f>
        <v>0.787</v>
      </c>
      <c r="C808">
        <f>A808*'Freq res'!$E$11/2</f>
        <v>0.30984251968503934</v>
      </c>
      <c r="D808">
        <f>$G$18+$G$7/$J$18*($A$18^2*'Phi(z,A)'!H797+1)</f>
        <v>3.882903452093119</v>
      </c>
      <c r="E808">
        <f t="shared" si="38"/>
        <v>48.56501676652644</v>
      </c>
      <c r="G808">
        <f t="shared" si="39"/>
        <v>-0.787</v>
      </c>
      <c r="H808">
        <f>G808*'Freq res'!$C$11/2</f>
        <v>-0.787</v>
      </c>
      <c r="I808">
        <f>G808*'Freq res'!$E$11/2</f>
        <v>-0.30984251968503934</v>
      </c>
      <c r="J808">
        <f>$G$18+$G$7/$J$18*(-($A$18^2*'Phi(z,A)'!H797)+1)</f>
        <v>3.2679953782032274</v>
      </c>
      <c r="K808">
        <f t="shared" si="40"/>
        <v>26.25864788977927</v>
      </c>
    </row>
    <row r="809" spans="1:11" ht="12.75">
      <c r="A809">
        <v>0.788</v>
      </c>
      <c r="B809">
        <f>A809*'Freq res'!$C$11/2</f>
        <v>0.788</v>
      </c>
      <c r="C809">
        <f>A809*'Freq res'!$E$11/2</f>
        <v>0.3102362204724409</v>
      </c>
      <c r="D809">
        <f>$G$18+$G$7/$J$18*($A$18^2*'Phi(z,A)'!H798+1)</f>
        <v>3.8830947780817553</v>
      </c>
      <c r="E809">
        <f t="shared" si="38"/>
        <v>48.57430940530573</v>
      </c>
      <c r="G809">
        <f t="shared" si="39"/>
        <v>-0.788</v>
      </c>
      <c r="H809">
        <f>G809*'Freq res'!$C$11/2</f>
        <v>-0.788</v>
      </c>
      <c r="I809">
        <f>G809*'Freq res'!$E$11/2</f>
        <v>-0.3102362204724409</v>
      </c>
      <c r="J809">
        <f>$G$18+$G$7/$J$18*(-($A$18^2*'Phi(z,A)'!H798)+1)</f>
        <v>3.2678040522145912</v>
      </c>
      <c r="K809">
        <f t="shared" si="40"/>
        <v>26.253624408588085</v>
      </c>
    </row>
    <row r="810" spans="1:11" ht="12.75">
      <c r="A810">
        <v>0.789</v>
      </c>
      <c r="B810">
        <f>A810*'Freq res'!$C$11/2</f>
        <v>0.789</v>
      </c>
      <c r="C810">
        <f>A810*'Freq res'!$E$11/2</f>
        <v>0.3106299212598425</v>
      </c>
      <c r="D810">
        <f>$G$18+$G$7/$J$18*($A$18^2*'Phi(z,A)'!H799+1)</f>
        <v>3.883285562959668</v>
      </c>
      <c r="E810">
        <f t="shared" si="38"/>
        <v>48.58357753307652</v>
      </c>
      <c r="G810">
        <f t="shared" si="39"/>
        <v>-0.789</v>
      </c>
      <c r="H810">
        <f>G810*'Freq res'!$C$11/2</f>
        <v>-0.789</v>
      </c>
      <c r="I810">
        <f>G810*'Freq res'!$E$11/2</f>
        <v>-0.3106299212598425</v>
      </c>
      <c r="J810">
        <f>$G$18+$G$7/$J$18*(-($A$18^2*'Phi(z,A)'!H799)+1)</f>
        <v>3.2676132673366785</v>
      </c>
      <c r="K810">
        <f t="shared" si="40"/>
        <v>26.248616091831266</v>
      </c>
    </row>
    <row r="811" spans="1:11" ht="12.75">
      <c r="A811">
        <v>0.79</v>
      </c>
      <c r="B811">
        <f>A811*'Freq res'!$C$11/2</f>
        <v>0.79</v>
      </c>
      <c r="C811">
        <f>A811*'Freq res'!$E$11/2</f>
        <v>0.3110236220472441</v>
      </c>
      <c r="D811">
        <f>$G$18+$G$7/$J$18*($A$18^2*'Phi(z,A)'!H800+1)</f>
        <v>3.883475807171315</v>
      </c>
      <c r="E811">
        <f t="shared" si="38"/>
        <v>48.592821156728355</v>
      </c>
      <c r="G811">
        <f t="shared" si="39"/>
        <v>-0.79</v>
      </c>
      <c r="H811">
        <f>G811*'Freq res'!$C$11/2</f>
        <v>-0.79</v>
      </c>
      <c r="I811">
        <f>G811*'Freq res'!$E$11/2</f>
        <v>-0.3110236220472441</v>
      </c>
      <c r="J811">
        <f>$G$18+$G$7/$J$18*(-($A$18^2*'Phi(z,A)'!H800)+1)</f>
        <v>3.2674230231250316</v>
      </c>
      <c r="K811">
        <f t="shared" si="40"/>
        <v>26.24362291953218</v>
      </c>
    </row>
    <row r="812" spans="1:11" ht="12.75">
      <c r="A812">
        <v>0.791</v>
      </c>
      <c r="B812">
        <f>A812*'Freq res'!$C$11/2</f>
        <v>0.791</v>
      </c>
      <c r="C812">
        <f>A812*'Freq res'!$E$11/2</f>
        <v>0.3114173228346457</v>
      </c>
      <c r="D812">
        <f>$G$18+$G$7/$J$18*($A$18^2*'Phi(z,A)'!H801+1)</f>
        <v>3.8836655111635925</v>
      </c>
      <c r="E812">
        <f t="shared" si="38"/>
        <v>48.60204028332273</v>
      </c>
      <c r="G812">
        <f t="shared" si="39"/>
        <v>-0.791</v>
      </c>
      <c r="H812">
        <f>G812*'Freq res'!$C$11/2</f>
        <v>-0.791</v>
      </c>
      <c r="I812">
        <f>G812*'Freq res'!$E$11/2</f>
        <v>-0.3114173228346457</v>
      </c>
      <c r="J812">
        <f>$G$18+$G$7/$J$18*(-($A$18^2*'Phi(z,A)'!H801)+1)</f>
        <v>3.267233319132754</v>
      </c>
      <c r="K812">
        <f t="shared" si="40"/>
        <v>26.23864487168522</v>
      </c>
    </row>
    <row r="813" spans="1:11" ht="12.75">
      <c r="A813">
        <v>0.792</v>
      </c>
      <c r="B813">
        <f>A813*'Freq res'!$C$11/2</f>
        <v>0.792</v>
      </c>
      <c r="C813">
        <f>A813*'Freq res'!$E$11/2</f>
        <v>0.3118110236220472</v>
      </c>
      <c r="D813">
        <f>$G$18+$G$7/$J$18*($A$18^2*'Phi(z,A)'!H802+1)</f>
        <v>3.883854675385832</v>
      </c>
      <c r="E813">
        <f t="shared" si="38"/>
        <v>48.61123492009292</v>
      </c>
      <c r="G813">
        <f t="shared" si="39"/>
        <v>-0.792</v>
      </c>
      <c r="H813">
        <f>G813*'Freq res'!$C$11/2</f>
        <v>-0.792</v>
      </c>
      <c r="I813">
        <f>G813*'Freq res'!$E$11/2</f>
        <v>-0.3118110236220472</v>
      </c>
      <c r="J813">
        <f>$G$18+$G$7/$J$18*(-($A$18^2*'Phi(z,A)'!H802)+1)</f>
        <v>3.2670441549105145</v>
      </c>
      <c r="K813">
        <f t="shared" si="40"/>
        <v>26.233681928255915</v>
      </c>
    </row>
    <row r="814" spans="1:11" ht="12.75">
      <c r="A814">
        <v>0.793</v>
      </c>
      <c r="B814">
        <f>A814*'Freq res'!$C$11/2</f>
        <v>0.793</v>
      </c>
      <c r="C814">
        <f>A814*'Freq res'!$E$11/2</f>
        <v>0.3122047244094488</v>
      </c>
      <c r="D814">
        <f>$G$18+$G$7/$J$18*($A$18^2*'Phi(z,A)'!H803+1)</f>
        <v>3.8840433002897936</v>
      </c>
      <c r="E814">
        <f t="shared" si="38"/>
        <v>48.620405074443724</v>
      </c>
      <c r="G814">
        <f t="shared" si="39"/>
        <v>-0.793</v>
      </c>
      <c r="H814">
        <f>G814*'Freq res'!$C$11/2</f>
        <v>-0.793</v>
      </c>
      <c r="I814">
        <f>G814*'Freq res'!$E$11/2</f>
        <v>-0.3122047244094488</v>
      </c>
      <c r="J814">
        <f>$G$18+$G$7/$J$18*(-($A$18^2*'Phi(z,A)'!H803)+1)</f>
        <v>3.266855530006553</v>
      </c>
      <c r="K814">
        <f t="shared" si="40"/>
        <v>26.22873406918103</v>
      </c>
    </row>
    <row r="815" spans="1:11" ht="12.75">
      <c r="A815">
        <v>0.794</v>
      </c>
      <c r="B815">
        <f>A815*'Freq res'!$C$11/2</f>
        <v>0.794</v>
      </c>
      <c r="C815">
        <f>A815*'Freq res'!$E$11/2</f>
        <v>0.3125984251968504</v>
      </c>
      <c r="D815">
        <f>$G$18+$G$7/$J$18*($A$18^2*'Phi(z,A)'!H804+1)</f>
        <v>3.8842313863296583</v>
      </c>
      <c r="E815">
        <f t="shared" si="38"/>
        <v>48.62955075395115</v>
      </c>
      <c r="G815">
        <f t="shared" si="39"/>
        <v>-0.794</v>
      </c>
      <c r="H815">
        <f>G815*'Freq res'!$C$11/2</f>
        <v>-0.794</v>
      </c>
      <c r="I815">
        <f>G815*'Freq res'!$E$11/2</f>
        <v>-0.3125984251968504</v>
      </c>
      <c r="J815">
        <f>$G$18+$G$7/$J$18*(-($A$18^2*'Phi(z,A)'!H804)+1)</f>
        <v>3.2666674439666883</v>
      </c>
      <c r="K815">
        <f t="shared" si="40"/>
        <v>26.223801274368757</v>
      </c>
    </row>
    <row r="816" spans="1:11" ht="12.75">
      <c r="A816">
        <v>0.795</v>
      </c>
      <c r="B816">
        <f>A816*'Freq res'!$C$11/2</f>
        <v>0.795</v>
      </c>
      <c r="C816">
        <f>A816*'Freq res'!$E$11/2</f>
        <v>0.31299212598425197</v>
      </c>
      <c r="D816">
        <f>$G$18+$G$7/$J$18*($A$18^2*'Phi(z,A)'!H805+1)</f>
        <v>3.884418933962023</v>
      </c>
      <c r="E816">
        <f t="shared" si="38"/>
        <v>48.638671966362175</v>
      </c>
      <c r="G816">
        <f t="shared" si="39"/>
        <v>-0.795</v>
      </c>
      <c r="H816">
        <f>G816*'Freq res'!$C$11/2</f>
        <v>-0.795</v>
      </c>
      <c r="I816">
        <f>G816*'Freq res'!$E$11/2</f>
        <v>-0.31299212598425197</v>
      </c>
      <c r="J816">
        <f>$G$18+$G$7/$J$18*(-($A$18^2*'Phi(z,A)'!H805)+1)</f>
        <v>3.2664798963343236</v>
      </c>
      <c r="K816">
        <f t="shared" si="40"/>
        <v>26.21888352369881</v>
      </c>
    </row>
    <row r="817" spans="1:11" ht="12.75">
      <c r="A817">
        <v>0.796</v>
      </c>
      <c r="B817">
        <f>A817*'Freq res'!$C$11/2</f>
        <v>0.796</v>
      </c>
      <c r="C817">
        <f>A817*'Freq res'!$E$11/2</f>
        <v>0.31338582677165355</v>
      </c>
      <c r="D817">
        <f>$G$18+$G$7/$J$18*($A$18^2*'Phi(z,A)'!H806+1)</f>
        <v>3.8846059436458935</v>
      </c>
      <c r="E817">
        <f t="shared" si="38"/>
        <v>48.647768719594445</v>
      </c>
      <c r="G817">
        <f t="shared" si="39"/>
        <v>-0.796</v>
      </c>
      <c r="H817">
        <f>G817*'Freq res'!$C$11/2</f>
        <v>-0.796</v>
      </c>
      <c r="I817">
        <f>G817*'Freq res'!$E$11/2</f>
        <v>-0.31338582677165355</v>
      </c>
      <c r="J817">
        <f>$G$18+$G$7/$J$18*(-($A$18^2*'Phi(z,A)'!H806)+1)</f>
        <v>3.266292886650453</v>
      </c>
      <c r="K817">
        <f t="shared" si="40"/>
        <v>26.213980797022575</v>
      </c>
    </row>
    <row r="818" spans="1:11" ht="12.75">
      <c r="A818">
        <v>0.797</v>
      </c>
      <c r="B818">
        <f>A818*'Freq res'!$C$11/2</f>
        <v>0.797</v>
      </c>
      <c r="C818">
        <f>A818*'Freq res'!$E$11/2</f>
        <v>0.3137795275590551</v>
      </c>
      <c r="D818">
        <f>$G$18+$G$7/$J$18*($A$18^2*'Phi(z,A)'!H807+1)</f>
        <v>3.88479241584268</v>
      </c>
      <c r="E818">
        <f t="shared" si="38"/>
        <v>48.65684102173611</v>
      </c>
      <c r="G818">
        <f t="shared" si="39"/>
        <v>-0.797</v>
      </c>
      <c r="H818">
        <f>G818*'Freq res'!$C$11/2</f>
        <v>-0.797</v>
      </c>
      <c r="I818">
        <f>G818*'Freq res'!$E$11/2</f>
        <v>-0.3137795275590551</v>
      </c>
      <c r="J818">
        <f>$G$18+$G$7/$J$18*(-($A$18^2*'Phi(z,A)'!H807)+1)</f>
        <v>3.2661064144536667</v>
      </c>
      <c r="K818">
        <f t="shared" si="40"/>
        <v>26.209093074163214</v>
      </c>
    </row>
    <row r="819" spans="1:11" ht="12.75">
      <c r="A819">
        <v>0.798</v>
      </c>
      <c r="B819">
        <f>A819*'Freq res'!$C$11/2</f>
        <v>0.798</v>
      </c>
      <c r="C819">
        <f>A819*'Freq res'!$E$11/2</f>
        <v>0.31417322834645667</v>
      </c>
      <c r="D819">
        <f>$G$18+$G$7/$J$18*($A$18^2*'Phi(z,A)'!H808+1)</f>
        <v>3.8849783510161884</v>
      </c>
      <c r="E819">
        <f t="shared" si="38"/>
        <v>48.66588888104545</v>
      </c>
      <c r="G819">
        <f t="shared" si="39"/>
        <v>-0.798</v>
      </c>
      <c r="H819">
        <f>G819*'Freq res'!$C$11/2</f>
        <v>-0.798</v>
      </c>
      <c r="I819">
        <f>G819*'Freq res'!$E$11/2</f>
        <v>-0.31417322834645667</v>
      </c>
      <c r="J819">
        <f>$G$18+$G$7/$J$18*(-($A$18^2*'Phi(z,A)'!H808)+1)</f>
        <v>3.265920479280158</v>
      </c>
      <c r="K819">
        <f t="shared" si="40"/>
        <v>26.204220334915814</v>
      </c>
    </row>
    <row r="820" spans="1:11" ht="12.75">
      <c r="A820">
        <v>0.799</v>
      </c>
      <c r="B820">
        <f>A820*'Freq res'!$C$11/2</f>
        <v>0.799</v>
      </c>
      <c r="C820">
        <f>A820*'Freq res'!$E$11/2</f>
        <v>0.31456692913385825</v>
      </c>
      <c r="D820">
        <f>$G$18+$G$7/$J$18*($A$18^2*'Phi(z,A)'!H809+1)</f>
        <v>3.885163749632615</v>
      </c>
      <c r="E820">
        <f t="shared" si="38"/>
        <v>48.67491230595056</v>
      </c>
      <c r="G820">
        <f t="shared" si="39"/>
        <v>-0.799</v>
      </c>
      <c r="H820">
        <f>G820*'Freq res'!$C$11/2</f>
        <v>-0.799</v>
      </c>
      <c r="I820">
        <f>G820*'Freq res'!$E$11/2</f>
        <v>-0.31456692913385825</v>
      </c>
      <c r="J820">
        <f>$G$18+$G$7/$J$18*(-($A$18^2*'Phi(z,A)'!H809)+1)</f>
        <v>3.265735080663731</v>
      </c>
      <c r="K820">
        <f t="shared" si="40"/>
        <v>26.199362559047547</v>
      </c>
    </row>
    <row r="821" spans="1:11" ht="12.75">
      <c r="A821">
        <v>0.8</v>
      </c>
      <c r="B821">
        <f>A821*'Freq res'!$C$11/2</f>
        <v>0.8</v>
      </c>
      <c r="C821">
        <f>A821*'Freq res'!$E$11/2</f>
        <v>0.31496062992125984</v>
      </c>
      <c r="D821">
        <f>$G$18+$G$7/$J$18*($A$18^2*'Phi(z,A)'!H810+1)</f>
        <v>3.8853486121605423</v>
      </c>
      <c r="E821">
        <f t="shared" si="38"/>
        <v>48.683911305049314</v>
      </c>
      <c r="G821">
        <f t="shared" si="39"/>
        <v>-0.8</v>
      </c>
      <c r="H821">
        <f>G821*'Freq res'!$C$11/2</f>
        <v>-0.8</v>
      </c>
      <c r="I821">
        <f>G821*'Freq res'!$E$11/2</f>
        <v>-0.31496062992125984</v>
      </c>
      <c r="J821">
        <f>$G$18+$G$7/$J$18*(-($A$18^2*'Phi(z,A)'!H810)+1)</f>
        <v>3.2655502181358043</v>
      </c>
      <c r="K821">
        <f t="shared" si="40"/>
        <v>26.194519726297756</v>
      </c>
    </row>
    <row r="822" spans="1:11" ht="12.75">
      <c r="A822">
        <v>0.801</v>
      </c>
      <c r="B822">
        <f>A822*'Freq res'!$C$11/2</f>
        <v>0.801</v>
      </c>
      <c r="C822">
        <f>A822*'Freq res'!$E$11/2</f>
        <v>0.3153543307086614</v>
      </c>
      <c r="D822">
        <f>$G$18+$G$7/$J$18*($A$18^2*'Phi(z,A)'!H811+1)</f>
        <v>3.885532939070928</v>
      </c>
      <c r="E822">
        <f t="shared" si="38"/>
        <v>48.69288588710875</v>
      </c>
      <c r="G822">
        <f t="shared" si="39"/>
        <v>-0.801</v>
      </c>
      <c r="H822">
        <f>G822*'Freq res'!$C$11/2</f>
        <v>-0.801</v>
      </c>
      <c r="I822">
        <f>G822*'Freq res'!$E$11/2</f>
        <v>-0.3153543307086614</v>
      </c>
      <c r="J822">
        <f>$G$18+$G$7/$J$18*(-($A$18^2*'Phi(z,A)'!H811)+1)</f>
        <v>3.265365891225418</v>
      </c>
      <c r="K822">
        <f t="shared" si="40"/>
        <v>26.189691816378083</v>
      </c>
    </row>
    <row r="823" spans="1:11" ht="12.75">
      <c r="A823">
        <v>0.802</v>
      </c>
      <c r="B823">
        <f>A823*'Freq res'!$C$11/2</f>
        <v>0.802</v>
      </c>
      <c r="C823">
        <f>A823*'Freq res'!$E$11/2</f>
        <v>0.315748031496063</v>
      </c>
      <c r="D823">
        <f>$G$18+$G$7/$J$18*($A$18^2*'Phi(z,A)'!H812+1)</f>
        <v>3.885716730837104</v>
      </c>
      <c r="E823">
        <f t="shared" si="38"/>
        <v>48.701836061065094</v>
      </c>
      <c r="G823">
        <f t="shared" si="39"/>
        <v>-0.802</v>
      </c>
      <c r="H823">
        <f>G823*'Freq res'!$C$11/2</f>
        <v>-0.802</v>
      </c>
      <c r="I823">
        <f>G823*'Freq res'!$E$11/2</f>
        <v>-0.315748031496063</v>
      </c>
      <c r="J823">
        <f>$G$18+$G$7/$J$18*(-($A$18^2*'Phi(z,A)'!H812)+1)</f>
        <v>3.265182099459242</v>
      </c>
      <c r="K823">
        <f t="shared" si="40"/>
        <v>26.18487880897266</v>
      </c>
    </row>
    <row r="824" spans="1:11" ht="12.75">
      <c r="A824">
        <v>0.803</v>
      </c>
      <c r="B824">
        <f>A824*'Freq res'!$C$11/2</f>
        <v>0.803</v>
      </c>
      <c r="C824">
        <f>A824*'Freq res'!$E$11/2</f>
        <v>0.31614173228346454</v>
      </c>
      <c r="D824">
        <f>$G$18+$G$7/$J$18*($A$18^2*'Phi(z,A)'!H813+1)</f>
        <v>3.885899987934766</v>
      </c>
      <c r="E824">
        <f t="shared" si="38"/>
        <v>48.71076183602329</v>
      </c>
      <c r="G824">
        <f t="shared" si="39"/>
        <v>-0.803</v>
      </c>
      <c r="H824">
        <f>G824*'Freq res'!$C$11/2</f>
        <v>-0.803</v>
      </c>
      <c r="I824">
        <f>G824*'Freq res'!$E$11/2</f>
        <v>-0.31614173228346454</v>
      </c>
      <c r="J824">
        <f>$G$18+$G$7/$J$18*(-($A$18^2*'Phi(z,A)'!H813)+1)</f>
        <v>3.2649988423615803</v>
      </c>
      <c r="K824">
        <f t="shared" si="40"/>
        <v>26.180080683738186</v>
      </c>
    </row>
    <row r="825" spans="1:11" ht="12.75">
      <c r="A825">
        <v>0.804</v>
      </c>
      <c r="B825">
        <f>A825*'Freq res'!$C$11/2</f>
        <v>0.804</v>
      </c>
      <c r="C825">
        <f>A825*'Freq res'!$E$11/2</f>
        <v>0.3165354330708661</v>
      </c>
      <c r="D825">
        <f>$G$18+$G$7/$J$18*($A$18^2*'Phi(z,A)'!H814+1)</f>
        <v>3.8860827108419693</v>
      </c>
      <c r="E825">
        <f t="shared" si="38"/>
        <v>48.71966322125677</v>
      </c>
      <c r="G825">
        <f t="shared" si="39"/>
        <v>-0.804</v>
      </c>
      <c r="H825">
        <f>G825*'Freq res'!$C$11/2</f>
        <v>-0.804</v>
      </c>
      <c r="I825">
        <f>G825*'Freq res'!$E$11/2</f>
        <v>-0.3165354330708661</v>
      </c>
      <c r="J825">
        <f>$G$18+$G$7/$J$18*(-($A$18^2*'Phi(z,A)'!H814)+1)</f>
        <v>3.264816119454377</v>
      </c>
      <c r="K825">
        <f t="shared" si="40"/>
        <v>26.175297420304048</v>
      </c>
    </row>
    <row r="826" spans="1:11" ht="12.75">
      <c r="A826">
        <v>0.805</v>
      </c>
      <c r="B826">
        <f>A826*'Freq res'!$C$11/2</f>
        <v>0.805</v>
      </c>
      <c r="C826">
        <f>A826*'Freq res'!$E$11/2</f>
        <v>0.3169291338582677</v>
      </c>
      <c r="D826">
        <f>$G$18+$G$7/$J$18*($A$18^2*'Phi(z,A)'!H815+1)</f>
        <v>3.8862649000391216</v>
      </c>
      <c r="E826">
        <f t="shared" si="38"/>
        <v>48.72854022620723</v>
      </c>
      <c r="G826">
        <f t="shared" si="39"/>
        <v>-0.805</v>
      </c>
      <c r="H826">
        <f>G826*'Freq res'!$C$11/2</f>
        <v>-0.805</v>
      </c>
      <c r="I826">
        <f>G826*'Freq res'!$E$11/2</f>
        <v>-0.3169291338582677</v>
      </c>
      <c r="J826">
        <f>$G$18+$G$7/$J$18*(-($A$18^2*'Phi(z,A)'!H815)+1)</f>
        <v>3.264633930257225</v>
      </c>
      <c r="K826">
        <f t="shared" si="40"/>
        <v>26.170528998272502</v>
      </c>
    </row>
    <row r="827" spans="1:11" ht="12.75">
      <c r="A827">
        <v>0.806</v>
      </c>
      <c r="B827">
        <f>A827*'Freq res'!$C$11/2</f>
        <v>0.806</v>
      </c>
      <c r="C827">
        <f>A827*'Freq res'!$E$11/2</f>
        <v>0.3173228346456693</v>
      </c>
      <c r="D827">
        <f>$G$18+$G$7/$J$18*($A$18^2*'Phi(z,A)'!H816+1)</f>
        <v>3.886446556008976</v>
      </c>
      <c r="E827">
        <f t="shared" si="38"/>
        <v>48.7373928604842</v>
      </c>
      <c r="G827">
        <f t="shared" si="39"/>
        <v>-0.806</v>
      </c>
      <c r="H827">
        <f>G827*'Freq res'!$C$11/2</f>
        <v>-0.806</v>
      </c>
      <c r="I827">
        <f>G827*'Freq res'!$E$11/2</f>
        <v>-0.3173228346456693</v>
      </c>
      <c r="J827">
        <f>$G$18+$G$7/$J$18*(-($A$18^2*'Phi(z,A)'!H816)+1)</f>
        <v>3.2644522742873705</v>
      </c>
      <c r="K827">
        <f t="shared" si="40"/>
        <v>26.165775397218795</v>
      </c>
    </row>
    <row r="828" spans="1:11" ht="12.75">
      <c r="A828">
        <v>0.807</v>
      </c>
      <c r="B828">
        <f>A828*'Freq res'!$C$11/2</f>
        <v>0.807</v>
      </c>
      <c r="C828">
        <f>A828*'Freq res'!$E$11/2</f>
        <v>0.3177165354330709</v>
      </c>
      <c r="D828">
        <f>$G$18+$G$7/$J$18*($A$18^2*'Phi(z,A)'!H817+1)</f>
        <v>3.886627679236627</v>
      </c>
      <c r="E828">
        <f t="shared" si="38"/>
        <v>48.74622113386494</v>
      </c>
      <c r="G828">
        <f t="shared" si="39"/>
        <v>-0.807</v>
      </c>
      <c r="H828">
        <f>G828*'Freq res'!$C$11/2</f>
        <v>-0.807</v>
      </c>
      <c r="I828">
        <f>G828*'Freq res'!$E$11/2</f>
        <v>-0.3177165354330709</v>
      </c>
      <c r="J828">
        <f>$G$18+$G$7/$J$18*(-($A$18^2*'Phi(z,A)'!H817)+1)</f>
        <v>3.2642711510597193</v>
      </c>
      <c r="K828">
        <f t="shared" si="40"/>
        <v>26.161036596691233</v>
      </c>
    </row>
    <row r="829" spans="1:11" ht="12.75">
      <c r="A829">
        <v>0.808</v>
      </c>
      <c r="B829">
        <f>A829*'Freq res'!$C$11/2</f>
        <v>0.808</v>
      </c>
      <c r="C829">
        <f>A829*'Freq res'!$E$11/2</f>
        <v>0.3181102362204724</v>
      </c>
      <c r="D829">
        <f>$G$18+$G$7/$J$18*($A$18^2*'Phi(z,A)'!H818+1)</f>
        <v>3.8868082702095013</v>
      </c>
      <c r="E829">
        <f t="shared" si="38"/>
        <v>48.755025056293974</v>
      </c>
      <c r="G829">
        <f t="shared" si="39"/>
        <v>-0.808</v>
      </c>
      <c r="H829">
        <f>G829*'Freq res'!$C$11/2</f>
        <v>-0.808</v>
      </c>
      <c r="I829">
        <f>G829*'Freq res'!$E$11/2</f>
        <v>-0.3181102362204724</v>
      </c>
      <c r="J829">
        <f>$G$18+$G$7/$J$18*(-($A$18^2*'Phi(z,A)'!H818)+1)</f>
        <v>3.264090560086845</v>
      </c>
      <c r="K829">
        <f t="shared" si="40"/>
        <v>26.1563125762114</v>
      </c>
    </row>
    <row r="830" spans="1:11" ht="12.75">
      <c r="A830">
        <v>0.809</v>
      </c>
      <c r="B830">
        <f>A830*'Freq res'!$C$11/2</f>
        <v>0.809</v>
      </c>
      <c r="C830">
        <f>A830*'Freq res'!$E$11/2</f>
        <v>0.318503937007874</v>
      </c>
      <c r="D830">
        <f>$G$18+$G$7/$J$18*($A$18^2*'Phi(z,A)'!H819+1)</f>
        <v>3.8869883294173535</v>
      </c>
      <c r="E830">
        <f t="shared" si="38"/>
        <v>48.763804637882956</v>
      </c>
      <c r="G830">
        <f t="shared" si="39"/>
        <v>-0.809</v>
      </c>
      <c r="H830">
        <f>G830*'Freq res'!$C$11/2</f>
        <v>-0.809</v>
      </c>
      <c r="I830">
        <f>G830*'Freq res'!$E$11/2</f>
        <v>-0.318503937007874</v>
      </c>
      <c r="J830">
        <f>$G$18+$G$7/$J$18*(-($A$18^2*'Phi(z,A)'!H819)+1)</f>
        <v>3.263910500878993</v>
      </c>
      <c r="K830">
        <f t="shared" si="40"/>
        <v>26.151603315274222</v>
      </c>
    </row>
    <row r="831" spans="1:11" ht="12.75">
      <c r="A831">
        <v>0.81</v>
      </c>
      <c r="B831">
        <f>A831*'Freq res'!$C$11/2</f>
        <v>0.81</v>
      </c>
      <c r="C831">
        <f>A831*'Freq res'!$E$11/2</f>
        <v>0.3188976377952756</v>
      </c>
      <c r="D831">
        <f>$G$18+$G$7/$J$18*($A$18^2*'Phi(z,A)'!H820+1)</f>
        <v>3.8871678573522574</v>
      </c>
      <c r="E831">
        <f t="shared" si="38"/>
        <v>48.77255988891021</v>
      </c>
      <c r="G831">
        <f t="shared" si="39"/>
        <v>-0.81</v>
      </c>
      <c r="H831">
        <f>G831*'Freq res'!$C$11/2</f>
        <v>-0.81</v>
      </c>
      <c r="I831">
        <f>G831*'Freq res'!$E$11/2</f>
        <v>-0.3188976377952756</v>
      </c>
      <c r="J831">
        <f>$G$18+$G$7/$J$18*(-($A$18^2*'Phi(z,A)'!H820)+1)</f>
        <v>3.2637309729440895</v>
      </c>
      <c r="K831">
        <f t="shared" si="40"/>
        <v>26.146908793348135</v>
      </c>
    </row>
    <row r="832" spans="1:11" ht="12.75">
      <c r="A832">
        <v>0.811</v>
      </c>
      <c r="B832">
        <f>A832*'Freq res'!$C$11/2</f>
        <v>0.811</v>
      </c>
      <c r="C832">
        <f>A832*'Freq res'!$E$11/2</f>
        <v>0.31929133858267716</v>
      </c>
      <c r="D832">
        <f>$G$18+$G$7/$J$18*($A$18^2*'Phi(z,A)'!H821+1)</f>
        <v>3.8873468545086016</v>
      </c>
      <c r="E832">
        <f t="shared" si="38"/>
        <v>48.78129081982054</v>
      </c>
      <c r="G832">
        <f t="shared" si="39"/>
        <v>-0.811</v>
      </c>
      <c r="H832">
        <f>G832*'Freq res'!$C$11/2</f>
        <v>-0.811</v>
      </c>
      <c r="I832">
        <f>G832*'Freq res'!$E$11/2</f>
        <v>-0.31929133858267716</v>
      </c>
      <c r="J832">
        <f>$G$18+$G$7/$J$18*(-($A$18^2*'Phi(z,A)'!H821)+1)</f>
        <v>3.263551975787745</v>
      </c>
      <c r="K832">
        <f t="shared" si="40"/>
        <v>26.14222898987518</v>
      </c>
    </row>
    <row r="833" spans="1:11" ht="12.75">
      <c r="A833">
        <v>0.812</v>
      </c>
      <c r="B833">
        <f>A833*'Freq res'!$C$11/2</f>
        <v>0.812</v>
      </c>
      <c r="C833">
        <f>A833*'Freq res'!$E$11/2</f>
        <v>0.31968503937007875</v>
      </c>
      <c r="D833">
        <f>$G$18+$G$7/$J$18*($A$18^2*'Phi(z,A)'!H822+1)</f>
        <v>3.887525321383083</v>
      </c>
      <c r="E833">
        <f t="shared" si="38"/>
        <v>48.78999744122496</v>
      </c>
      <c r="G833">
        <f t="shared" si="39"/>
        <v>-0.812</v>
      </c>
      <c r="H833">
        <f>G833*'Freq res'!$C$11/2</f>
        <v>-0.812</v>
      </c>
      <c r="I833">
        <f>G833*'Freq res'!$E$11/2</f>
        <v>-0.31968503937007875</v>
      </c>
      <c r="J833">
        <f>$G$18+$G$7/$J$18*(-($A$18^2*'Phi(z,A)'!H822)+1)</f>
        <v>3.2633735089132636</v>
      </c>
      <c r="K833">
        <f t="shared" si="40"/>
        <v>26.13756388427117</v>
      </c>
    </row>
    <row r="834" spans="1:11" ht="12.75">
      <c r="A834">
        <v>0.813</v>
      </c>
      <c r="B834">
        <f>A834*'Freq res'!$C$11/2</f>
        <v>0.813</v>
      </c>
      <c r="C834">
        <f>A834*'Freq res'!$E$11/2</f>
        <v>0.3200787401574803</v>
      </c>
      <c r="D834">
        <f>$G$18+$G$7/$J$18*($A$18^2*'Phi(z,A)'!H823+1)</f>
        <v>3.8877032584746978</v>
      </c>
      <c r="E834">
        <f t="shared" si="38"/>
        <v>48.79867976390027</v>
      </c>
      <c r="G834">
        <f t="shared" si="39"/>
        <v>-0.813</v>
      </c>
      <c r="H834">
        <f>G834*'Freq res'!$C$11/2</f>
        <v>-0.813</v>
      </c>
      <c r="I834">
        <f>G834*'Freq res'!$E$11/2</f>
        <v>-0.3200787401574803</v>
      </c>
      <c r="J834">
        <f>$G$18+$G$7/$J$18*(-($A$18^2*'Phi(z,A)'!H823)+1)</f>
        <v>3.2631955718216488</v>
      </c>
      <c r="K834">
        <f t="shared" si="40"/>
        <v>26.132913455925824</v>
      </c>
    </row>
    <row r="835" spans="1:11" ht="12.75">
      <c r="A835">
        <v>0.814</v>
      </c>
      <c r="B835">
        <f>A835*'Freq res'!$C$11/2</f>
        <v>0.814</v>
      </c>
      <c r="C835">
        <f>A835*'Freq res'!$E$11/2</f>
        <v>0.32047244094488186</v>
      </c>
      <c r="D835">
        <f>$G$18+$G$7/$J$18*($A$18^2*'Phi(z,A)'!H824+1)</f>
        <v>3.887880666284739</v>
      </c>
      <c r="E835">
        <f t="shared" si="38"/>
        <v>48.80733779878888</v>
      </c>
      <c r="G835">
        <f t="shared" si="39"/>
        <v>-0.814</v>
      </c>
      <c r="H835">
        <f>G835*'Freq res'!$C$11/2</f>
        <v>-0.814</v>
      </c>
      <c r="I835">
        <f>G835*'Freq res'!$E$11/2</f>
        <v>-0.32047244094488186</v>
      </c>
      <c r="J835">
        <f>$G$18+$G$7/$J$18*(-($A$18^2*'Phi(z,A)'!H824)+1)</f>
        <v>3.2630181640116076</v>
      </c>
      <c r="K835">
        <f t="shared" si="40"/>
        <v>26.128277684202825</v>
      </c>
    </row>
    <row r="836" spans="1:11" ht="12.75">
      <c r="A836">
        <v>0.815</v>
      </c>
      <c r="B836">
        <f>A836*'Freq res'!$C$11/2</f>
        <v>0.815</v>
      </c>
      <c r="C836">
        <f>A836*'Freq res'!$E$11/2</f>
        <v>0.3208661417322834</v>
      </c>
      <c r="D836">
        <f>$G$18+$G$7/$J$18*($A$18^2*'Phi(z,A)'!H825+1)</f>
        <v>3.888057545316786</v>
      </c>
      <c r="E836">
        <f t="shared" si="38"/>
        <v>48.8159715569984</v>
      </c>
      <c r="G836">
        <f t="shared" si="39"/>
        <v>-0.815</v>
      </c>
      <c r="H836">
        <f>G836*'Freq res'!$C$11/2</f>
        <v>-0.815</v>
      </c>
      <c r="I836">
        <f>G836*'Freq res'!$E$11/2</f>
        <v>-0.3208661417322834</v>
      </c>
      <c r="J836">
        <f>$G$18+$G$7/$J$18*(-($A$18^2*'Phi(z,A)'!H825)+1)</f>
        <v>3.2628412849795607</v>
      </c>
      <c r="K836">
        <f t="shared" si="40"/>
        <v>26.12365654844005</v>
      </c>
    </row>
    <row r="837" spans="1:11" ht="12.75">
      <c r="A837">
        <v>0.816</v>
      </c>
      <c r="B837">
        <f>A837*'Freq res'!$C$11/2</f>
        <v>0.816</v>
      </c>
      <c r="C837">
        <f>A837*'Freq res'!$E$11/2</f>
        <v>0.321259842519685</v>
      </c>
      <c r="D837">
        <f>$G$18+$G$7/$J$18*($A$18^2*'Phi(z,A)'!H826+1)</f>
        <v>3.8882338960767</v>
      </c>
      <c r="E837">
        <f t="shared" si="38"/>
        <v>48.82458104980141</v>
      </c>
      <c r="G837">
        <f t="shared" si="39"/>
        <v>-0.816</v>
      </c>
      <c r="H837">
        <f>G837*'Freq res'!$C$11/2</f>
        <v>-0.816</v>
      </c>
      <c r="I837">
        <f>G837*'Freq res'!$E$11/2</f>
        <v>-0.321259842519685</v>
      </c>
      <c r="J837">
        <f>$G$18+$G$7/$J$18*(-($A$18^2*'Phi(z,A)'!H826)+1)</f>
        <v>3.2626649342196465</v>
      </c>
      <c r="K837">
        <f t="shared" si="40"/>
        <v>26.119050027949626</v>
      </c>
    </row>
    <row r="838" spans="1:11" ht="12.75">
      <c r="A838">
        <v>0.817</v>
      </c>
      <c r="B838">
        <f>A838*'Freq res'!$C$11/2</f>
        <v>0.817</v>
      </c>
      <c r="C838">
        <f>A838*'Freq res'!$E$11/2</f>
        <v>0.32165354330708656</v>
      </c>
      <c r="D838">
        <f>$G$18+$G$7/$J$18*($A$18^2*'Phi(z,A)'!H827+1)</f>
        <v>3.888409719072618</v>
      </c>
      <c r="E838">
        <f t="shared" si="38"/>
        <v>48.83316628863513</v>
      </c>
      <c r="G838">
        <f t="shared" si="39"/>
        <v>-0.817</v>
      </c>
      <c r="H838">
        <f>G838*'Freq res'!$C$11/2</f>
        <v>-0.817</v>
      </c>
      <c r="I838">
        <f>G838*'Freq res'!$E$11/2</f>
        <v>-0.32165354330708656</v>
      </c>
      <c r="J838">
        <f>$G$18+$G$7/$J$18*(-($A$18^2*'Phi(z,A)'!H827)+1)</f>
        <v>3.2624891112237284</v>
      </c>
      <c r="K838">
        <f t="shared" si="40"/>
        <v>26.114458102018094</v>
      </c>
    </row>
    <row r="839" spans="1:11" ht="12.75">
      <c r="A839">
        <v>0.818</v>
      </c>
      <c r="B839">
        <f>A839*'Freq res'!$C$11/2</f>
        <v>0.818</v>
      </c>
      <c r="C839">
        <f>A839*'Freq res'!$E$11/2</f>
        <v>0.32204724409448815</v>
      </c>
      <c r="D839">
        <f>$G$18+$G$7/$J$18*($A$18^2*'Phi(z,A)'!H828+1)</f>
        <v>3.888585014814945</v>
      </c>
      <c r="E839">
        <f t="shared" si="38"/>
        <v>48.841727285101044</v>
      </c>
      <c r="G839">
        <f t="shared" si="39"/>
        <v>-0.818</v>
      </c>
      <c r="H839">
        <f>G839*'Freq res'!$C$11/2</f>
        <v>-0.818</v>
      </c>
      <c r="I839">
        <f>G839*'Freq res'!$E$11/2</f>
        <v>-0.32204724409448815</v>
      </c>
      <c r="J839">
        <f>$G$18+$G$7/$J$18*(-($A$18^2*'Phi(z,A)'!H828)+1)</f>
        <v>3.2623138154814018</v>
      </c>
      <c r="K839">
        <f t="shared" si="40"/>
        <v>26.109880749906534</v>
      </c>
    </row>
    <row r="840" spans="1:11" ht="12.75">
      <c r="A840">
        <v>0.819</v>
      </c>
      <c r="B840">
        <f>A840*'Freq res'!$C$11/2</f>
        <v>0.819</v>
      </c>
      <c r="C840">
        <f>A840*'Freq res'!$E$11/2</f>
        <v>0.32244094488188974</v>
      </c>
      <c r="D840">
        <f>$G$18+$G$7/$J$18*($A$18^2*'Phi(z,A)'!H829+1)</f>
        <v>3.888759783816347</v>
      </c>
      <c r="E840">
        <f t="shared" si="38"/>
        <v>48.850264050964704</v>
      </c>
      <c r="G840">
        <f t="shared" si="39"/>
        <v>-0.819</v>
      </c>
      <c r="H840">
        <f>G840*'Freq res'!$C$11/2</f>
        <v>-0.819</v>
      </c>
      <c r="I840">
        <f>G840*'Freq res'!$E$11/2</f>
        <v>-0.32244094488188974</v>
      </c>
      <c r="J840">
        <f>$G$18+$G$7/$J$18*(-($A$18^2*'Phi(z,A)'!H829)+1)</f>
        <v>3.2621390464799997</v>
      </c>
      <c r="K840">
        <f t="shared" si="40"/>
        <v>26.105317950850676</v>
      </c>
    </row>
    <row r="841" spans="1:11" ht="12.75">
      <c r="A841">
        <v>0.82</v>
      </c>
      <c r="B841">
        <f>A841*'Freq res'!$C$11/2</f>
        <v>0.82</v>
      </c>
      <c r="C841">
        <f>A841*'Freq res'!$E$11/2</f>
        <v>0.32283464566929126</v>
      </c>
      <c r="D841">
        <f>$G$18+$G$7/$J$18*($A$18^2*'Phi(z,A)'!H830+1)</f>
        <v>3.8889340265917465</v>
      </c>
      <c r="E841">
        <f t="shared" si="38"/>
        <v>48.85877659815534</v>
      </c>
      <c r="G841">
        <f t="shared" si="39"/>
        <v>-0.82</v>
      </c>
      <c r="H841">
        <f>G841*'Freq res'!$C$11/2</f>
        <v>-0.82</v>
      </c>
      <c r="I841">
        <f>G841*'Freq res'!$E$11/2</f>
        <v>-0.32283464566929126</v>
      </c>
      <c r="J841">
        <f>$G$18+$G$7/$J$18*(-($A$18^2*'Phi(z,A)'!H830)+1)</f>
        <v>3.2619648037046</v>
      </c>
      <c r="K841">
        <f t="shared" si="40"/>
        <v>26.100769684061053</v>
      </c>
    </row>
    <row r="842" spans="1:11" ht="12.75">
      <c r="A842">
        <v>0.821</v>
      </c>
      <c r="B842">
        <f>A842*'Freq res'!$C$11/2</f>
        <v>0.821</v>
      </c>
      <c r="C842">
        <f>A842*'Freq res'!$E$11/2</f>
        <v>0.32322834645669285</v>
      </c>
      <c r="D842">
        <f>$G$18+$G$7/$J$18*($A$18^2*'Phi(z,A)'!H831+1)</f>
        <v>3.8891077436583146</v>
      </c>
      <c r="E842">
        <f t="shared" si="38"/>
        <v>48.867264938765544</v>
      </c>
      <c r="G842">
        <f t="shared" si="39"/>
        <v>-0.821</v>
      </c>
      <c r="H842">
        <f>G842*'Freq res'!$C$11/2</f>
        <v>-0.821</v>
      </c>
      <c r="I842">
        <f>G842*'Freq res'!$E$11/2</f>
        <v>-0.32322834645669285</v>
      </c>
      <c r="J842">
        <f>$G$18+$G$7/$J$18*(-($A$18^2*'Phi(z,A)'!H831)+1)</f>
        <v>3.261791086638032</v>
      </c>
      <c r="K842">
        <f t="shared" si="40"/>
        <v>26.096235928723107</v>
      </c>
    </row>
    <row r="843" spans="1:11" ht="12.75">
      <c r="A843">
        <v>0.822</v>
      </c>
      <c r="B843">
        <f>A843*'Freq res'!$C$11/2</f>
        <v>0.822</v>
      </c>
      <c r="C843">
        <f>A843*'Freq res'!$E$11/2</f>
        <v>0.32362204724409444</v>
      </c>
      <c r="D843">
        <f>$G$18+$G$7/$J$18*($A$18^2*'Phi(z,A)'!H832+1)</f>
        <v>3.8892809355354636</v>
      </c>
      <c r="E843">
        <f t="shared" si="38"/>
        <v>48.87572908505096</v>
      </c>
      <c r="G843">
        <f t="shared" si="39"/>
        <v>-0.822</v>
      </c>
      <c r="H843">
        <f>G843*'Freq res'!$C$11/2</f>
        <v>-0.822</v>
      </c>
      <c r="I843">
        <f>G843*'Freq res'!$E$11/2</f>
        <v>-0.32362204724409444</v>
      </c>
      <c r="J843">
        <f>$G$18+$G$7/$J$18*(-($A$18^2*'Phi(z,A)'!H832)+1)</f>
        <v>3.2616178947608825</v>
      </c>
      <c r="K843">
        <f t="shared" si="40"/>
        <v>26.091716663997342</v>
      </c>
    </row>
    <row r="844" spans="1:11" ht="12.75">
      <c r="A844">
        <v>0.823</v>
      </c>
      <c r="B844">
        <f>A844*'Freq res'!$C$11/2</f>
        <v>0.823</v>
      </c>
      <c r="C844">
        <f>A844*'Freq res'!$E$11/2</f>
        <v>0.324015748031496</v>
      </c>
      <c r="D844">
        <f>$G$18+$G$7/$J$18*($A$18^2*'Phi(z,A)'!H833+1)</f>
        <v>3.8894536027448425</v>
      </c>
      <c r="E844">
        <f t="shared" si="38"/>
        <v>48.88416904943002</v>
      </c>
      <c r="G844">
        <f t="shared" si="39"/>
        <v>-0.823</v>
      </c>
      <c r="H844">
        <f>G844*'Freq res'!$C$11/2</f>
        <v>-0.823</v>
      </c>
      <c r="I844">
        <f>G844*'Freq res'!$E$11/2</f>
        <v>-0.324015748031496</v>
      </c>
      <c r="J844">
        <f>$G$18+$G$7/$J$18*(-($A$18^2*'Phi(z,A)'!H833)+1)</f>
        <v>3.261445227551504</v>
      </c>
      <c r="K844">
        <f t="shared" si="40"/>
        <v>26.08721186901946</v>
      </c>
    </row>
    <row r="845" spans="1:11" ht="12.75">
      <c r="A845">
        <v>0.824</v>
      </c>
      <c r="B845">
        <f>A845*'Freq res'!$C$11/2</f>
        <v>0.824</v>
      </c>
      <c r="C845">
        <f>A845*'Freq res'!$E$11/2</f>
        <v>0.3244094488188976</v>
      </c>
      <c r="D845">
        <f>$G$18+$G$7/$J$18*($A$18^2*'Phi(z,A)'!H834+1)</f>
        <v>3.889625745810328</v>
      </c>
      <c r="E845">
        <f t="shared" si="38"/>
        <v>48.89258484448349</v>
      </c>
      <c r="G845">
        <f t="shared" si="39"/>
        <v>-0.824</v>
      </c>
      <c r="H845">
        <f>G845*'Freq res'!$C$11/2</f>
        <v>-0.824</v>
      </c>
      <c r="I845">
        <f>G845*'Freq res'!$E$11/2</f>
        <v>-0.3244094488188976</v>
      </c>
      <c r="J845">
        <f>$G$18+$G$7/$J$18*(-($A$18^2*'Phi(z,A)'!H834)+1)</f>
        <v>3.2612730844860187</v>
      </c>
      <c r="K845">
        <f t="shared" si="40"/>
        <v>26.08272152290042</v>
      </c>
    </row>
    <row r="846" spans="1:11" ht="12.75">
      <c r="A846">
        <v>0.825</v>
      </c>
      <c r="B846">
        <f>A846*'Freq res'!$C$11/2</f>
        <v>0.825</v>
      </c>
      <c r="C846">
        <f>A846*'Freq res'!$E$11/2</f>
        <v>0.3248031496062992</v>
      </c>
      <c r="D846">
        <f>$G$18+$G$7/$J$18*($A$18^2*'Phi(z,A)'!H835+1)</f>
        <v>3.889797365258019</v>
      </c>
      <c r="E846">
        <f t="shared" si="38"/>
        <v>48.90097648295428</v>
      </c>
      <c r="G846">
        <f t="shared" si="39"/>
        <v>-0.825</v>
      </c>
      <c r="H846">
        <f>G846*'Freq res'!$C$11/2</f>
        <v>-0.825</v>
      </c>
      <c r="I846">
        <f>G846*'Freq res'!$E$11/2</f>
        <v>-0.3248031496062992</v>
      </c>
      <c r="J846">
        <f>$G$18+$G$7/$J$18*(-($A$18^2*'Phi(z,A)'!H835)+1)</f>
        <v>3.261101465038328</v>
      </c>
      <c r="K846">
        <f t="shared" si="40"/>
        <v>26.078245604726675</v>
      </c>
    </row>
    <row r="847" spans="1:11" ht="12.75">
      <c r="A847">
        <v>0.826</v>
      </c>
      <c r="B847">
        <f>A847*'Freq res'!$C$11/2</f>
        <v>0.826</v>
      </c>
      <c r="C847">
        <f>A847*'Freq res'!$E$11/2</f>
        <v>0.3251968503937007</v>
      </c>
      <c r="D847">
        <f>$G$18+$G$7/$J$18*($A$18^2*'Phi(z,A)'!H836+1)</f>
        <v>3.88996846161623</v>
      </c>
      <c r="E847">
        <f t="shared" si="38"/>
        <v>48.909343977747014</v>
      </c>
      <c r="G847">
        <f t="shared" si="39"/>
        <v>-0.826</v>
      </c>
      <c r="H847">
        <f>G847*'Freq res'!$C$11/2</f>
        <v>-0.826</v>
      </c>
      <c r="I847">
        <f>G847*'Freq res'!$E$11/2</f>
        <v>-0.3251968503937007</v>
      </c>
      <c r="J847">
        <f>$G$18+$G$7/$J$18*(-($A$18^2*'Phi(z,A)'!H836)+1)</f>
        <v>3.260930368680116</v>
      </c>
      <c r="K847">
        <f t="shared" si="40"/>
        <v>26.07378409356019</v>
      </c>
    </row>
    <row r="848" spans="1:11" ht="12.75">
      <c r="A848">
        <v>0.827</v>
      </c>
      <c r="B848">
        <f>A848*'Freq res'!$C$11/2</f>
        <v>0.827</v>
      </c>
      <c r="C848">
        <f>A848*'Freq res'!$E$11/2</f>
        <v>0.3255905511811023</v>
      </c>
      <c r="D848">
        <f>$G$18+$G$7/$J$18*($A$18^2*'Phi(z,A)'!H837+1)</f>
        <v>3.890139035415486</v>
      </c>
      <c r="E848">
        <f t="shared" si="38"/>
        <v>48.917687341927845</v>
      </c>
      <c r="G848">
        <f t="shared" si="39"/>
        <v>-0.827</v>
      </c>
      <c r="H848">
        <f>G848*'Freq res'!$C$11/2</f>
        <v>-0.827</v>
      </c>
      <c r="I848">
        <f>G848*'Freq res'!$E$11/2</f>
        <v>-0.3255905511811023</v>
      </c>
      <c r="J848">
        <f>$G$18+$G$7/$J$18*(-($A$18^2*'Phi(z,A)'!H837)+1)</f>
        <v>3.2607597948808604</v>
      </c>
      <c r="K848">
        <f t="shared" si="40"/>
        <v>26.06933696843868</v>
      </c>
    </row>
    <row r="849" spans="1:11" ht="12.75">
      <c r="A849">
        <v>0.828</v>
      </c>
      <c r="B849">
        <f>A849*'Freq res'!$C$11/2</f>
        <v>0.828</v>
      </c>
      <c r="C849">
        <f>A849*'Freq res'!$E$11/2</f>
        <v>0.3259842519685039</v>
      </c>
      <c r="D849">
        <f>$G$18+$G$7/$J$18*($A$18^2*'Phi(z,A)'!H838+1)</f>
        <v>3.8903090871885113</v>
      </c>
      <c r="E849">
        <f t="shared" si="38"/>
        <v>48.926006588723915</v>
      </c>
      <c r="G849">
        <f t="shared" si="39"/>
        <v>-0.828</v>
      </c>
      <c r="H849">
        <f>G849*'Freq res'!$C$11/2</f>
        <v>-0.828</v>
      </c>
      <c r="I849">
        <f>G849*'Freq res'!$E$11/2</f>
        <v>-0.3259842519685039</v>
      </c>
      <c r="J849">
        <f>$G$18+$G$7/$J$18*(-($A$18^2*'Phi(z,A)'!H838)+1)</f>
        <v>3.2605897431078352</v>
      </c>
      <c r="K849">
        <f t="shared" si="40"/>
        <v>26.064904208375644</v>
      </c>
    </row>
    <row r="850" spans="1:11" ht="12.75">
      <c r="A850">
        <v>0.829</v>
      </c>
      <c r="B850">
        <f>A850*'Freq res'!$C$11/2</f>
        <v>0.829</v>
      </c>
      <c r="C850">
        <f>A850*'Freq res'!$E$11/2</f>
        <v>0.3263779527559055</v>
      </c>
      <c r="D850">
        <f>$G$18+$G$7/$J$18*($A$18^2*'Phi(z,A)'!H839+1)</f>
        <v>3.890478617470227</v>
      </c>
      <c r="E850">
        <f t="shared" si="38"/>
        <v>48.9343017315232</v>
      </c>
      <c r="G850">
        <f t="shared" si="39"/>
        <v>-0.829</v>
      </c>
      <c r="H850">
        <f>G850*'Freq res'!$C$11/2</f>
        <v>-0.829</v>
      </c>
      <c r="I850">
        <f>G850*'Freq res'!$E$11/2</f>
        <v>-0.3263779527559055</v>
      </c>
      <c r="J850">
        <f>$G$18+$G$7/$J$18*(-($A$18^2*'Phi(z,A)'!H839)+1)</f>
        <v>3.2604202128261193</v>
      </c>
      <c r="K850">
        <f t="shared" si="40"/>
        <v>26.060485792360534</v>
      </c>
    </row>
    <row r="851" spans="1:11" ht="12.75">
      <c r="A851">
        <v>0.83</v>
      </c>
      <c r="B851">
        <f>A851*'Freq res'!$C$11/2</f>
        <v>0.83</v>
      </c>
      <c r="C851">
        <f>A851*'Freq res'!$E$11/2</f>
        <v>0.32677165354330706</v>
      </c>
      <c r="D851">
        <f>$G$18+$G$7/$J$18*($A$18^2*'Phi(z,A)'!H840+1)</f>
        <v>3.8906476267977435</v>
      </c>
      <c r="E851">
        <f t="shared" si="38"/>
        <v>48.94257278387415</v>
      </c>
      <c r="G851">
        <f t="shared" si="39"/>
        <v>-0.83</v>
      </c>
      <c r="H851">
        <f>G851*'Freq res'!$C$11/2</f>
        <v>-0.83</v>
      </c>
      <c r="I851">
        <f>G851*'Freq res'!$E$11/2</f>
        <v>-0.32677165354330706</v>
      </c>
      <c r="J851">
        <f>$G$18+$G$7/$J$18*(-($A$18^2*'Phi(z,A)'!H840)+1)</f>
        <v>3.260251203498603</v>
      </c>
      <c r="K851">
        <f t="shared" si="40"/>
        <v>26.056081699358906</v>
      </c>
    </row>
    <row r="852" spans="1:11" ht="12.75">
      <c r="A852">
        <v>0.831</v>
      </c>
      <c r="B852">
        <f>A852*'Freq res'!$C$11/2</f>
        <v>0.831</v>
      </c>
      <c r="C852">
        <f>A852*'Freq res'!$E$11/2</f>
        <v>0.3271653543307086</v>
      </c>
      <c r="D852">
        <f>$G$18+$G$7/$J$18*($A$18^2*'Phi(z,A)'!H841+1)</f>
        <v>3.8908161157103516</v>
      </c>
      <c r="E852">
        <f t="shared" si="38"/>
        <v>48.95081975948521</v>
      </c>
      <c r="G852">
        <f t="shared" si="39"/>
        <v>-0.831</v>
      </c>
      <c r="H852">
        <f>G852*'Freq res'!$C$11/2</f>
        <v>-0.831</v>
      </c>
      <c r="I852">
        <f>G852*'Freq res'!$E$11/2</f>
        <v>-0.3271653543307086</v>
      </c>
      <c r="J852">
        <f>$G$18+$G$7/$J$18*(-($A$18^2*'Phi(z,A)'!H841)+1)</f>
        <v>3.2600827145859945</v>
      </c>
      <c r="K852">
        <f t="shared" si="40"/>
        <v>26.051691908312485</v>
      </c>
    </row>
    <row r="853" spans="1:11" ht="12.75">
      <c r="A853">
        <v>0.832</v>
      </c>
      <c r="B853">
        <f>A853*'Freq res'!$C$11/2</f>
        <v>0.832</v>
      </c>
      <c r="C853">
        <f>A853*'Freq res'!$E$11/2</f>
        <v>0.3275590551181102</v>
      </c>
      <c r="D853">
        <f>$G$18+$G$7/$J$18*($A$18^2*'Phi(z,A)'!H842+1)</f>
        <v>3.890984084749519</v>
      </c>
      <c r="E853">
        <f aca="true" t="shared" si="41" ref="E853:E916">EXP(D853)</f>
        <v>48.95904267222471</v>
      </c>
      <c r="G853">
        <f aca="true" t="shared" si="42" ref="G853:G916">-A853</f>
        <v>-0.832</v>
      </c>
      <c r="H853">
        <f>G853*'Freq res'!$C$11/2</f>
        <v>-0.832</v>
      </c>
      <c r="I853">
        <f>G853*'Freq res'!$E$11/2</f>
        <v>-0.3275590551181102</v>
      </c>
      <c r="J853">
        <f>$G$18+$G$7/$J$18*(-($A$18^2*'Phi(z,A)'!H842)+1)</f>
        <v>3.259914745546827</v>
      </c>
      <c r="K853">
        <f aca="true" t="shared" si="43" ref="K853:K916">EXP(J853)</f>
        <v>26.04731639813937</v>
      </c>
    </row>
    <row r="854" spans="1:11" ht="12.75">
      <c r="A854">
        <v>0.833</v>
      </c>
      <c r="B854">
        <f>A854*'Freq res'!$C$11/2</f>
        <v>0.833</v>
      </c>
      <c r="C854">
        <f>A854*'Freq res'!$E$11/2</f>
        <v>0.32795275590551176</v>
      </c>
      <c r="D854">
        <f>$G$18+$G$7/$J$18*($A$18^2*'Phi(z,A)'!H843+1)</f>
        <v>3.891151534458881</v>
      </c>
      <c r="E854">
        <f t="shared" si="41"/>
        <v>48.96724153612035</v>
      </c>
      <c r="G854">
        <f t="shared" si="42"/>
        <v>-0.833</v>
      </c>
      <c r="H854">
        <f>G854*'Freq res'!$C$11/2</f>
        <v>-0.833</v>
      </c>
      <c r="I854">
        <f>G854*'Freq res'!$E$11/2</f>
        <v>-0.32795275590551176</v>
      </c>
      <c r="J854">
        <f>$G$18+$G$7/$J$18*(-($A$18^2*'Phi(z,A)'!H843)+1)</f>
        <v>3.2597472958374656</v>
      </c>
      <c r="K854">
        <f t="shared" si="43"/>
        <v>26.042955147734098</v>
      </c>
    </row>
    <row r="855" spans="1:11" ht="12.75">
      <c r="A855">
        <v>0.834</v>
      </c>
      <c r="B855">
        <f>A855*'Freq res'!$C$11/2</f>
        <v>0.834</v>
      </c>
      <c r="C855">
        <f>A855*'Freq res'!$E$11/2</f>
        <v>0.32834645669291335</v>
      </c>
      <c r="D855">
        <f>$G$18+$G$7/$J$18*($A$18^2*'Phi(z,A)'!H844+1)</f>
        <v>3.891318465384234</v>
      </c>
      <c r="E855">
        <f t="shared" si="41"/>
        <v>48.975416365358875</v>
      </c>
      <c r="G855">
        <f t="shared" si="42"/>
        <v>-0.834</v>
      </c>
      <c r="H855">
        <f>G855*'Freq res'!$C$11/2</f>
        <v>-0.834</v>
      </c>
      <c r="I855">
        <f>G855*'Freq res'!$E$11/2</f>
        <v>-0.32834645669291335</v>
      </c>
      <c r="J855">
        <f>$G$18+$G$7/$J$18*(-($A$18^2*'Phi(z,A)'!H844)+1)</f>
        <v>3.2595803649121127</v>
      </c>
      <c r="K855">
        <f t="shared" si="43"/>
        <v>26.038608135967806</v>
      </c>
    </row>
    <row r="856" spans="1:11" ht="12.75">
      <c r="A856">
        <v>0.835</v>
      </c>
      <c r="B856">
        <f>A856*'Freq res'!$C$11/2</f>
        <v>0.835</v>
      </c>
      <c r="C856">
        <f>A856*'Freq res'!$E$11/2</f>
        <v>0.32874015748031493</v>
      </c>
      <c r="D856">
        <f>$G$18+$G$7/$J$18*($A$18^2*'Phi(z,A)'!H845+1)</f>
        <v>3.89148487807353</v>
      </c>
      <c r="E856">
        <f t="shared" si="41"/>
        <v>48.98356717428584</v>
      </c>
      <c r="G856">
        <f t="shared" si="42"/>
        <v>-0.835</v>
      </c>
      <c r="H856">
        <f>G856*'Freq res'!$C$11/2</f>
        <v>-0.835</v>
      </c>
      <c r="I856">
        <f>G856*'Freq res'!$E$11/2</f>
        <v>-0.32874015748031493</v>
      </c>
      <c r="J856">
        <f>$G$18+$G$7/$J$18*(-($A$18^2*'Phi(z,A)'!H845)+1)</f>
        <v>3.2594139522228165</v>
      </c>
      <c r="K856">
        <f t="shared" si="43"/>
        <v>26.034275341688343</v>
      </c>
    </row>
    <row r="857" spans="1:11" ht="12.75">
      <c r="A857">
        <v>0.836</v>
      </c>
      <c r="B857">
        <f>A857*'Freq res'!$C$11/2</f>
        <v>0.836</v>
      </c>
      <c r="C857">
        <f>A857*'Freq res'!$E$11/2</f>
        <v>0.3291338582677165</v>
      </c>
      <c r="D857">
        <f>$G$18+$G$7/$J$18*($A$18^2*'Phi(z,A)'!H846+1)</f>
        <v>3.891650773076869</v>
      </c>
      <c r="E857">
        <f t="shared" si="41"/>
        <v>48.99169397740515</v>
      </c>
      <c r="G857">
        <f t="shared" si="42"/>
        <v>-0.836</v>
      </c>
      <c r="H857">
        <f>G857*'Freq res'!$C$11/2</f>
        <v>-0.836</v>
      </c>
      <c r="I857">
        <f>G857*'Freq res'!$E$11/2</f>
        <v>-0.3291338582677165</v>
      </c>
      <c r="J857">
        <f>$G$18+$G$7/$J$18*(-($A$18^2*'Phi(z,A)'!H846)+1)</f>
        <v>3.2592480572194775</v>
      </c>
      <c r="K857">
        <f t="shared" si="43"/>
        <v>26.029956743720422</v>
      </c>
    </row>
    <row r="858" spans="1:11" ht="12.75">
      <c r="A858">
        <v>0.837</v>
      </c>
      <c r="B858">
        <f>A858*'Freq res'!$C$11/2</f>
        <v>0.837</v>
      </c>
      <c r="C858">
        <f>A858*'Freq res'!$E$11/2</f>
        <v>0.32952755905511805</v>
      </c>
      <c r="D858">
        <f>$G$18+$G$7/$J$18*($A$18^2*'Phi(z,A)'!H847+1)</f>
        <v>3.891816150946493</v>
      </c>
      <c r="E858">
        <f t="shared" si="41"/>
        <v>48.99979678937883</v>
      </c>
      <c r="G858">
        <f t="shared" si="42"/>
        <v>-0.837</v>
      </c>
      <c r="H858">
        <f>G858*'Freq res'!$C$11/2</f>
        <v>-0.837</v>
      </c>
      <c r="I858">
        <f>G858*'Freq res'!$E$11/2</f>
        <v>-0.32952755905511805</v>
      </c>
      <c r="J858">
        <f>$G$18+$G$7/$J$18*(-($A$18^2*'Phi(z,A)'!H847)+1)</f>
        <v>3.2590826793498535</v>
      </c>
      <c r="K858">
        <f t="shared" si="43"/>
        <v>26.025652320865692</v>
      </c>
    </row>
    <row r="859" spans="1:11" ht="12.75">
      <c r="A859">
        <v>0.838</v>
      </c>
      <c r="B859">
        <f>A859*'Freq res'!$C$11/2</f>
        <v>0.838</v>
      </c>
      <c r="C859">
        <f>A859*'Freq res'!$E$11/2</f>
        <v>0.32992125984251963</v>
      </c>
      <c r="D859">
        <f>$G$18+$G$7/$J$18*($A$18^2*'Phi(z,A)'!H848+1)</f>
        <v>3.891981012236777</v>
      </c>
      <c r="E859">
        <f t="shared" si="41"/>
        <v>49.00787562502651</v>
      </c>
      <c r="G859">
        <f t="shared" si="42"/>
        <v>-0.838</v>
      </c>
      <c r="H859">
        <f>G859*'Freq res'!$C$11/2</f>
        <v>-0.838</v>
      </c>
      <c r="I859">
        <f>G859*'Freq res'!$E$11/2</f>
        <v>-0.32992125984251963</v>
      </c>
      <c r="J859">
        <f>$G$18+$G$7/$J$18*(-($A$18^2*'Phi(z,A)'!H848)+1)</f>
        <v>3.2589178180595697</v>
      </c>
      <c r="K859">
        <f t="shared" si="43"/>
        <v>26.02136205190295</v>
      </c>
    </row>
    <row r="860" spans="1:11" ht="12.75">
      <c r="A860">
        <v>0.839</v>
      </c>
      <c r="B860">
        <f>A860*'Freq res'!$C$11/2</f>
        <v>0.839</v>
      </c>
      <c r="C860">
        <f>A860*'Freq res'!$E$11/2</f>
        <v>0.3303149606299212</v>
      </c>
      <c r="D860">
        <f>$G$18+$G$7/$J$18*($A$18^2*'Phi(z,A)'!H849+1)</f>
        <v>3.892145357504224</v>
      </c>
      <c r="E860">
        <f t="shared" si="41"/>
        <v>49.015930499325236</v>
      </c>
      <c r="G860">
        <f t="shared" si="42"/>
        <v>-0.839</v>
      </c>
      <c r="H860">
        <f>G860*'Freq res'!$C$11/2</f>
        <v>-0.839</v>
      </c>
      <c r="I860">
        <f>G860*'Freq res'!$E$11/2</f>
        <v>-0.3303149606299212</v>
      </c>
      <c r="J860">
        <f>$G$18+$G$7/$J$18*(-($A$18^2*'Phi(z,A)'!H849)+1)</f>
        <v>3.2587534727921224</v>
      </c>
      <c r="K860">
        <f t="shared" si="43"/>
        <v>26.017085915588197</v>
      </c>
    </row>
    <row r="861" spans="1:11" ht="12.75">
      <c r="A861">
        <v>0.84</v>
      </c>
      <c r="B861">
        <f>A861*'Freq res'!$C$11/2</f>
        <v>0.84</v>
      </c>
      <c r="C861">
        <f>A861*'Freq res'!$E$11/2</f>
        <v>0.3307086614173228</v>
      </c>
      <c r="D861">
        <f>$G$18+$G$7/$J$18*($A$18^2*'Phi(z,A)'!H850+1)</f>
        <v>3.8923091873074593</v>
      </c>
      <c r="E861">
        <f t="shared" si="41"/>
        <v>49.02396142740905</v>
      </c>
      <c r="G861">
        <f t="shared" si="42"/>
        <v>-0.84</v>
      </c>
      <c r="H861">
        <f>G861*'Freq res'!$C$11/2</f>
        <v>-0.84</v>
      </c>
      <c r="I861">
        <f>G861*'Freq res'!$E$11/2</f>
        <v>-0.3307086614173228</v>
      </c>
      <c r="J861">
        <f>$G$18+$G$7/$J$18*(-($A$18^2*'Phi(z,A)'!H850)+1)</f>
        <v>3.2585896429888868</v>
      </c>
      <c r="K861">
        <f t="shared" si="43"/>
        <v>26.01282389065477</v>
      </c>
    </row>
    <row r="862" spans="1:11" ht="12.75">
      <c r="A862">
        <v>0.841</v>
      </c>
      <c r="B862">
        <f>A862*'Freq res'!$C$11/2</f>
        <v>0.841</v>
      </c>
      <c r="C862">
        <f>A862*'Freq res'!$E$11/2</f>
        <v>0.3311023622047244</v>
      </c>
      <c r="D862">
        <f>$G$18+$G$7/$J$18*($A$18^2*'Phi(z,A)'!H851+1)</f>
        <v>3.8924725022072204</v>
      </c>
      <c r="E862">
        <f t="shared" si="41"/>
        <v>49.031968424568625</v>
      </c>
      <c r="G862">
        <f t="shared" si="42"/>
        <v>-0.841</v>
      </c>
      <c r="H862">
        <f>G862*'Freq res'!$C$11/2</f>
        <v>-0.841</v>
      </c>
      <c r="I862">
        <f>G862*'Freq res'!$E$11/2</f>
        <v>-0.3311023622047244</v>
      </c>
      <c r="J862">
        <f>$G$18+$G$7/$J$18*(-($A$18^2*'Phi(z,A)'!H851)+1)</f>
        <v>3.258426328089126</v>
      </c>
      <c r="K862">
        <f t="shared" si="43"/>
        <v>26.00857595581354</v>
      </c>
    </row>
    <row r="863" spans="1:11" ht="12.75">
      <c r="A863">
        <v>0.842</v>
      </c>
      <c r="B863">
        <f>A863*'Freq res'!$C$11/2</f>
        <v>0.842</v>
      </c>
      <c r="C863">
        <f>A863*'Freq res'!$E$11/2</f>
        <v>0.3314960629921259</v>
      </c>
      <c r="D863">
        <f>$G$18+$G$7/$J$18*($A$18^2*'Phi(z,A)'!H852+1)</f>
        <v>3.8926353027663527</v>
      </c>
      <c r="E863">
        <f t="shared" si="41"/>
        <v>49.03995150625095</v>
      </c>
      <c r="G863">
        <f t="shared" si="42"/>
        <v>-0.842</v>
      </c>
      <c r="H863">
        <f>G863*'Freq res'!$C$11/2</f>
        <v>-0.842</v>
      </c>
      <c r="I863">
        <f>G863*'Freq res'!$E$11/2</f>
        <v>-0.3314960629921259</v>
      </c>
      <c r="J863">
        <f>$G$18+$G$7/$J$18*(-($A$18^2*'Phi(z,A)'!H852)+1)</f>
        <v>3.258263527529994</v>
      </c>
      <c r="K863">
        <f t="shared" si="43"/>
        <v>26.00434208975293</v>
      </c>
    </row>
    <row r="864" spans="1:11" ht="12.75">
      <c r="A864">
        <v>0.843</v>
      </c>
      <c r="B864">
        <f>A864*'Freq res'!$C$11/2</f>
        <v>0.843</v>
      </c>
      <c r="C864">
        <f>A864*'Freq res'!$E$11/2</f>
        <v>0.3318897637795275</v>
      </c>
      <c r="D864">
        <f>$G$18+$G$7/$J$18*($A$18^2*'Phi(z,A)'!H853+1)</f>
        <v>3.892797589549801</v>
      </c>
      <c r="E864">
        <f t="shared" si="41"/>
        <v>49.04791068805889</v>
      </c>
      <c r="G864">
        <f t="shared" si="42"/>
        <v>-0.843</v>
      </c>
      <c r="H864">
        <f>G864*'Freq res'!$C$11/2</f>
        <v>-0.843</v>
      </c>
      <c r="I864">
        <f>G864*'Freq res'!$E$11/2</f>
        <v>-0.3318897637795275</v>
      </c>
      <c r="J864">
        <f>$G$18+$G$7/$J$18*(-($A$18^2*'Phi(z,A)'!H853)+1)</f>
        <v>3.2581012407465457</v>
      </c>
      <c r="K864">
        <f t="shared" si="43"/>
        <v>26.00012227113916</v>
      </c>
    </row>
    <row r="865" spans="1:11" ht="12.75">
      <c r="A865">
        <v>0.844</v>
      </c>
      <c r="B865">
        <f>A865*'Freq res'!$C$11/2</f>
        <v>0.844</v>
      </c>
      <c r="C865">
        <f>A865*'Freq res'!$E$11/2</f>
        <v>0.3322834645669291</v>
      </c>
      <c r="D865">
        <f>$G$18+$G$7/$J$18*($A$18^2*'Phi(z,A)'!H854+1)</f>
        <v>3.8929593631246036</v>
      </c>
      <c r="E865">
        <f t="shared" si="41"/>
        <v>49.055845985750935</v>
      </c>
      <c r="G865">
        <f t="shared" si="42"/>
        <v>-0.844</v>
      </c>
      <c r="H865">
        <f>G865*'Freq res'!$C$11/2</f>
        <v>-0.844</v>
      </c>
      <c r="I865">
        <f>G865*'Freq res'!$E$11/2</f>
        <v>-0.3322834645669291</v>
      </c>
      <c r="J865">
        <f>$G$18+$G$7/$J$18*(-($A$18^2*'Phi(z,A)'!H854)+1)</f>
        <v>3.2579394671717425</v>
      </c>
      <c r="K865">
        <f t="shared" si="43"/>
        <v>25.995916478616255</v>
      </c>
    </row>
    <row r="866" spans="1:11" ht="12.75">
      <c r="A866">
        <v>0.845</v>
      </c>
      <c r="B866">
        <f>A866*'Freq res'!$C$11/2</f>
        <v>0.845</v>
      </c>
      <c r="C866">
        <f>A866*'Freq res'!$E$11/2</f>
        <v>0.3326771653543307</v>
      </c>
      <c r="D866">
        <f>$G$18+$G$7/$J$18*($A$18^2*'Phi(z,A)'!H855+1)</f>
        <v>3.8931206240598866</v>
      </c>
      <c r="E866">
        <f t="shared" si="41"/>
        <v>49.063757415240815</v>
      </c>
      <c r="G866">
        <f t="shared" si="42"/>
        <v>-0.845</v>
      </c>
      <c r="H866">
        <f>G866*'Freq res'!$C$11/2</f>
        <v>-0.845</v>
      </c>
      <c r="I866">
        <f>G866*'Freq res'!$E$11/2</f>
        <v>-0.3326771653543307</v>
      </c>
      <c r="J866">
        <f>$G$18+$G$7/$J$18*(-($A$18^2*'Phi(z,A)'!H855)+1)</f>
        <v>3.25777820623646</v>
      </c>
      <c r="K866">
        <f t="shared" si="43"/>
        <v>25.991724690806283</v>
      </c>
    </row>
    <row r="867" spans="1:11" ht="12.75">
      <c r="A867">
        <v>0.846</v>
      </c>
      <c r="B867">
        <f>A867*'Freq res'!$C$11/2</f>
        <v>0.846</v>
      </c>
      <c r="C867">
        <f>A867*'Freq res'!$E$11/2</f>
        <v>0.33307086614173226</v>
      </c>
      <c r="D867">
        <f>$G$18+$G$7/$J$18*($A$18^2*'Phi(z,A)'!H856+1)</f>
        <v>3.893281372926854</v>
      </c>
      <c r="E867">
        <f t="shared" si="41"/>
        <v>49.071644992597044</v>
      </c>
      <c r="G867">
        <f t="shared" si="42"/>
        <v>-0.846</v>
      </c>
      <c r="H867">
        <f>G867*'Freq res'!$C$11/2</f>
        <v>-0.846</v>
      </c>
      <c r="I867">
        <f>G867*'Freq res'!$E$11/2</f>
        <v>-0.33307086614173226</v>
      </c>
      <c r="J867">
        <f>$G$18+$G$7/$J$18*(-($A$18^2*'Phi(z,A)'!H856)+1)</f>
        <v>3.2576174573694927</v>
      </c>
      <c r="K867">
        <f t="shared" si="43"/>
        <v>25.987546886309374</v>
      </c>
    </row>
    <row r="868" spans="1:11" ht="12.75">
      <c r="A868">
        <v>0.847</v>
      </c>
      <c r="B868">
        <f>A868*'Freq res'!$C$11/2</f>
        <v>0.847</v>
      </c>
      <c r="C868">
        <f>A868*'Freq res'!$E$11/2</f>
        <v>0.33346456692913384</v>
      </c>
      <c r="D868">
        <f>$G$18+$G$7/$J$18*($A$18^2*'Phi(z,A)'!H857+1)</f>
        <v>3.8934416102987823</v>
      </c>
      <c r="E868">
        <f t="shared" si="41"/>
        <v>49.079508734042676</v>
      </c>
      <c r="G868">
        <f t="shared" si="42"/>
        <v>-0.847</v>
      </c>
      <c r="H868">
        <f>G868*'Freq res'!$C$11/2</f>
        <v>-0.847</v>
      </c>
      <c r="I868">
        <f>G868*'Freq res'!$E$11/2</f>
        <v>-0.33346456692913384</v>
      </c>
      <c r="J868">
        <f>$G$18+$G$7/$J$18*(-($A$18^2*'Phi(z,A)'!H857)+1)</f>
        <v>3.257457219997564</v>
      </c>
      <c r="K868">
        <f t="shared" si="43"/>
        <v>25.983383043703952</v>
      </c>
    </row>
    <row r="869" spans="1:11" ht="12.75">
      <c r="A869">
        <v>0.848</v>
      </c>
      <c r="B869">
        <f>A869*'Freq res'!$C$11/2</f>
        <v>0.848</v>
      </c>
      <c r="C869">
        <f>A869*'Freq res'!$E$11/2</f>
        <v>0.3338582677165354</v>
      </c>
      <c r="D869">
        <f>$G$18+$G$7/$J$18*($A$18^2*'Phi(z,A)'!H858+1)</f>
        <v>3.8936013367510145</v>
      </c>
      <c r="E869">
        <f t="shared" si="41"/>
        <v>49.08734865595485</v>
      </c>
      <c r="G869">
        <f t="shared" si="42"/>
        <v>-0.848</v>
      </c>
      <c r="H869">
        <f>G869*'Freq res'!$C$11/2</f>
        <v>-0.848</v>
      </c>
      <c r="I869">
        <f>G869*'Freq res'!$E$11/2</f>
        <v>-0.3338582677165354</v>
      </c>
      <c r="J869">
        <f>$G$18+$G$7/$J$18*(-($A$18^2*'Phi(z,A)'!H858)+1)</f>
        <v>3.257297493545332</v>
      </c>
      <c r="K869">
        <f t="shared" si="43"/>
        <v>25.97923314154679</v>
      </c>
    </row>
    <row r="870" spans="1:11" ht="12.75">
      <c r="A870">
        <v>0.849</v>
      </c>
      <c r="B870">
        <f>A870*'Freq res'!$C$11/2</f>
        <v>0.849</v>
      </c>
      <c r="C870">
        <f>A870*'Freq res'!$E$11/2</f>
        <v>0.33425196850393696</v>
      </c>
      <c r="D870">
        <f>$G$18+$G$7/$J$18*($A$18^2*'Phi(z,A)'!H859+1)</f>
        <v>3.8937605528609516</v>
      </c>
      <c r="E870">
        <f t="shared" si="41"/>
        <v>49.095164774864486</v>
      </c>
      <c r="G870">
        <f t="shared" si="42"/>
        <v>-0.849</v>
      </c>
      <c r="H870">
        <f>G870*'Freq res'!$C$11/2</f>
        <v>-0.849</v>
      </c>
      <c r="I870">
        <f>G870*'Freq res'!$E$11/2</f>
        <v>-0.33425196850393696</v>
      </c>
      <c r="J870">
        <f>$G$18+$G$7/$J$18*(-($A$18^2*'Phi(z,A)'!H859)+1)</f>
        <v>3.257138277435395</v>
      </c>
      <c r="K870">
        <f t="shared" si="43"/>
        <v>25.975097158373156</v>
      </c>
    </row>
    <row r="871" spans="1:11" ht="12.75">
      <c r="A871">
        <v>0.85</v>
      </c>
      <c r="B871">
        <f>A871*'Freq res'!$C$11/2</f>
        <v>0.85</v>
      </c>
      <c r="C871">
        <f>A871*'Freq res'!$E$11/2</f>
        <v>0.33464566929133854</v>
      </c>
      <c r="D871">
        <f>$G$18+$G$7/$J$18*($A$18^2*'Phi(z,A)'!H860+1)</f>
        <v>3.8939192592080465</v>
      </c>
      <c r="E871">
        <f t="shared" si="41"/>
        <v>49.10295710745589</v>
      </c>
      <c r="G871">
        <f t="shared" si="42"/>
        <v>-0.85</v>
      </c>
      <c r="H871">
        <f>G871*'Freq res'!$C$11/2</f>
        <v>-0.85</v>
      </c>
      <c r="I871">
        <f>G871*'Freq res'!$E$11/2</f>
        <v>-0.33464566929133854</v>
      </c>
      <c r="J871">
        <f>$G$18+$G$7/$J$18*(-($A$18^2*'Phi(z,A)'!H860)+1)</f>
        <v>3.2569795710883</v>
      </c>
      <c r="K871">
        <f t="shared" si="43"/>
        <v>25.970975072696948</v>
      </c>
    </row>
    <row r="872" spans="1:11" ht="12.75">
      <c r="A872">
        <v>0.851</v>
      </c>
      <c r="B872">
        <f>A872*'Freq res'!$C$11/2</f>
        <v>0.851</v>
      </c>
      <c r="C872">
        <f>A872*'Freq res'!$E$11/2</f>
        <v>0.33503937007874013</v>
      </c>
      <c r="D872">
        <f>$G$18+$G$7/$J$18*($A$18^2*'Phi(z,A)'!H861+1)</f>
        <v>3.8940774563737968</v>
      </c>
      <c r="E872">
        <f t="shared" si="41"/>
        <v>49.11072567056638</v>
      </c>
      <c r="G872">
        <f t="shared" si="42"/>
        <v>-0.851</v>
      </c>
      <c r="H872">
        <f>G872*'Freq res'!$C$11/2</f>
        <v>-0.851</v>
      </c>
      <c r="I872">
        <f>G872*'Freq res'!$E$11/2</f>
        <v>-0.33503937007874013</v>
      </c>
      <c r="J872">
        <f>$G$18+$G$7/$J$18*(-($A$18^2*'Phi(z,A)'!H861)+1)</f>
        <v>3.25682137392255</v>
      </c>
      <c r="K872">
        <f t="shared" si="43"/>
        <v>25.966866863010807</v>
      </c>
    </row>
    <row r="873" spans="1:11" ht="12.75">
      <c r="A873">
        <v>0.852</v>
      </c>
      <c r="B873">
        <f>A873*'Freq res'!$C$11/2</f>
        <v>0.852</v>
      </c>
      <c r="C873">
        <f>A873*'Freq res'!$E$11/2</f>
        <v>0.3354330708661417</v>
      </c>
      <c r="D873">
        <f>$G$18+$G$7/$J$18*($A$18^2*'Phi(z,A)'!H862+1)</f>
        <v>3.8942351449417374</v>
      </c>
      <c r="E873">
        <f t="shared" si="41"/>
        <v>49.118470481185895</v>
      </c>
      <c r="G873">
        <f t="shared" si="42"/>
        <v>-0.852</v>
      </c>
      <c r="H873">
        <f>G873*'Freq res'!$C$11/2</f>
        <v>-0.852</v>
      </c>
      <c r="I873">
        <f>G873*'Freq res'!$E$11/2</f>
        <v>-0.3354330708661417</v>
      </c>
      <c r="J873">
        <f>$G$18+$G$7/$J$18*(-($A$18^2*'Phi(z,A)'!H862)+1)</f>
        <v>3.256663685354609</v>
      </c>
      <c r="K873">
        <f t="shared" si="43"/>
        <v>25.962772507786266</v>
      </c>
    </row>
    <row r="874" spans="1:11" ht="12.75">
      <c r="A874">
        <v>0.853</v>
      </c>
      <c r="B874">
        <f>A874*'Freq res'!$C$11/2</f>
        <v>0.853</v>
      </c>
      <c r="C874">
        <f>A874*'Freq res'!$E$11/2</f>
        <v>0.33582677165354324</v>
      </c>
      <c r="D874">
        <f>$G$18+$G$7/$J$18*($A$18^2*'Phi(z,A)'!H863+1)</f>
        <v>3.8943923254974346</v>
      </c>
      <c r="E874">
        <f t="shared" si="41"/>
        <v>49.12619155645668</v>
      </c>
      <c r="G874">
        <f t="shared" si="42"/>
        <v>-0.853</v>
      </c>
      <c r="H874">
        <f>G874*'Freq res'!$C$11/2</f>
        <v>-0.853</v>
      </c>
      <c r="I874">
        <f>G874*'Freq res'!$E$11/2</f>
        <v>-0.33582677165354324</v>
      </c>
      <c r="J874">
        <f>$G$18+$G$7/$J$18*(-($A$18^2*'Phi(z,A)'!H863)+1)</f>
        <v>3.256506504798912</v>
      </c>
      <c r="K874">
        <f t="shared" si="43"/>
        <v>25.958691985473834</v>
      </c>
    </row>
    <row r="875" spans="1:11" ht="12.75">
      <c r="A875">
        <v>0.854</v>
      </c>
      <c r="B875">
        <f>A875*'Freq res'!$C$11/2</f>
        <v>0.854</v>
      </c>
      <c r="C875">
        <f>A875*'Freq res'!$E$11/2</f>
        <v>0.33622047244094483</v>
      </c>
      <c r="D875">
        <f>$G$18+$G$7/$J$18*($A$18^2*'Phi(z,A)'!H864+1)</f>
        <v>3.8945489986284785</v>
      </c>
      <c r="E875">
        <f t="shared" si="41"/>
        <v>49.13388891367288</v>
      </c>
      <c r="G875">
        <f t="shared" si="42"/>
        <v>-0.854</v>
      </c>
      <c r="H875">
        <f>G875*'Freq res'!$C$11/2</f>
        <v>-0.854</v>
      </c>
      <c r="I875">
        <f>G875*'Freq res'!$E$11/2</f>
        <v>-0.33622047244094483</v>
      </c>
      <c r="J875">
        <f>$G$18+$G$7/$J$18*(-($A$18^2*'Phi(z,A)'!H864)+1)</f>
        <v>3.256349831667868</v>
      </c>
      <c r="K875">
        <f t="shared" si="43"/>
        <v>25.954625274503154</v>
      </c>
    </row>
    <row r="876" spans="1:11" ht="12.75">
      <c r="A876">
        <v>0.855</v>
      </c>
      <c r="B876">
        <f>A876*'Freq res'!$C$11/2</f>
        <v>0.855</v>
      </c>
      <c r="C876">
        <f>A876*'Freq res'!$E$11/2</f>
        <v>0.3366141732283464</v>
      </c>
      <c r="D876">
        <f>$G$18+$G$7/$J$18*($A$18^2*'Phi(z,A)'!H865+1)</f>
        <v>3.894705164924474</v>
      </c>
      <c r="E876">
        <f t="shared" si="41"/>
        <v>49.14156257028006</v>
      </c>
      <c r="G876">
        <f t="shared" si="42"/>
        <v>-0.855</v>
      </c>
      <c r="H876">
        <f>G876*'Freq res'!$C$11/2</f>
        <v>-0.855</v>
      </c>
      <c r="I876">
        <f>G876*'Freq res'!$E$11/2</f>
        <v>-0.3366141732283464</v>
      </c>
      <c r="J876">
        <f>$G$18+$G$7/$J$18*(-($A$18^2*'Phi(z,A)'!H865)+1)</f>
        <v>3.256193665371872</v>
      </c>
      <c r="K876">
        <f t="shared" si="43"/>
        <v>25.950572353283153</v>
      </c>
    </row>
    <row r="877" spans="1:11" ht="12.75">
      <c r="A877">
        <v>0.856</v>
      </c>
      <c r="B877">
        <f>A877*'Freq res'!$C$11/2</f>
        <v>0.856</v>
      </c>
      <c r="C877">
        <f>A877*'Freq res'!$E$11/2</f>
        <v>0.337007874015748</v>
      </c>
      <c r="D877">
        <f>$G$18+$G$7/$J$18*($A$18^2*'Phi(z,A)'!H866+1)</f>
        <v>3.894860824977039</v>
      </c>
      <c r="E877">
        <f t="shared" si="41"/>
        <v>49.14921254387507</v>
      </c>
      <c r="G877">
        <f t="shared" si="42"/>
        <v>-0.856</v>
      </c>
      <c r="H877">
        <f>G877*'Freq res'!$C$11/2</f>
        <v>-0.856</v>
      </c>
      <c r="I877">
        <f>G877*'Freq res'!$E$11/2</f>
        <v>-0.337007874015748</v>
      </c>
      <c r="J877">
        <f>$G$18+$G$7/$J$18*(-($A$18^2*'Phi(z,A)'!H866)+1)</f>
        <v>3.2560380053193074</v>
      </c>
      <c r="K877">
        <f t="shared" si="43"/>
        <v>25.946533200202108</v>
      </c>
    </row>
    <row r="878" spans="1:11" ht="12.75">
      <c r="A878">
        <v>0.857</v>
      </c>
      <c r="B878">
        <f>A878*'Freq res'!$C$11/2</f>
        <v>0.857</v>
      </c>
      <c r="C878">
        <f>A878*'Freq res'!$E$11/2</f>
        <v>0.3374015748031496</v>
      </c>
      <c r="D878">
        <f>$G$18+$G$7/$J$18*($A$18^2*'Phi(z,A)'!H867+1)</f>
        <v>3.8950159793797905</v>
      </c>
      <c r="E878">
        <f t="shared" si="41"/>
        <v>49.156838852205375</v>
      </c>
      <c r="G878">
        <f t="shared" si="42"/>
        <v>-0.857</v>
      </c>
      <c r="H878">
        <f>G878*'Freq res'!$C$11/2</f>
        <v>-0.857</v>
      </c>
      <c r="I878">
        <f>G878*'Freq res'!$E$11/2</f>
        <v>-0.3374015748031496</v>
      </c>
      <c r="J878">
        <f>$G$18+$G$7/$J$18*(-($A$18^2*'Phi(z,A)'!H867)+1)</f>
        <v>3.255882850916556</v>
      </c>
      <c r="K878">
        <f t="shared" si="43"/>
        <v>25.942507793627815</v>
      </c>
    </row>
    <row r="879" spans="1:11" ht="12.75">
      <c r="A879">
        <v>0.858</v>
      </c>
      <c r="B879">
        <f>A879*'Freq res'!$C$11/2</f>
        <v>0.858</v>
      </c>
      <c r="C879">
        <f>A879*'Freq res'!$E$11/2</f>
        <v>0.33779527559055117</v>
      </c>
      <c r="D879">
        <f>$G$18+$G$7/$J$18*($A$18^2*'Phi(z,A)'!H868+1)</f>
        <v>3.8951706287283434</v>
      </c>
      <c r="E879">
        <f t="shared" si="41"/>
        <v>49.16444151316892</v>
      </c>
      <c r="G879">
        <f t="shared" si="42"/>
        <v>-0.858</v>
      </c>
      <c r="H879">
        <f>G879*'Freq res'!$C$11/2</f>
        <v>-0.858</v>
      </c>
      <c r="I879">
        <f>G879*'Freq res'!$E$11/2</f>
        <v>-0.33779527559055117</v>
      </c>
      <c r="J879">
        <f>$G$18+$G$7/$J$18*(-($A$18^2*'Phi(z,A)'!H868)+1)</f>
        <v>3.255728201568003</v>
      </c>
      <c r="K879">
        <f t="shared" si="43"/>
        <v>25.93849611190768</v>
      </c>
    </row>
    <row r="880" spans="1:11" ht="12.75">
      <c r="A880">
        <v>0.859</v>
      </c>
      <c r="B880">
        <f>A880*'Freq res'!$C$11/2</f>
        <v>0.859</v>
      </c>
      <c r="C880">
        <f>A880*'Freq res'!$E$11/2</f>
        <v>0.3381889763779527</v>
      </c>
      <c r="D880">
        <f>$G$18+$G$7/$J$18*($A$18^2*'Phi(z,A)'!H869+1)</f>
        <v>3.8953247736203003</v>
      </c>
      <c r="E880">
        <f t="shared" si="41"/>
        <v>49.172020544813584</v>
      </c>
      <c r="G880">
        <f t="shared" si="42"/>
        <v>-0.859</v>
      </c>
      <c r="H880">
        <f>G880*'Freq res'!$C$11/2</f>
        <v>-0.859</v>
      </c>
      <c r="I880">
        <f>G880*'Freq res'!$E$11/2</f>
        <v>-0.3381889763779527</v>
      </c>
      <c r="J880">
        <f>$G$18+$G$7/$J$18*(-($A$18^2*'Phi(z,A)'!H869)+1)</f>
        <v>3.2555740566760463</v>
      </c>
      <c r="K880">
        <f t="shared" si="43"/>
        <v>25.934498133368887</v>
      </c>
    </row>
    <row r="881" spans="1:11" ht="12.75">
      <c r="A881">
        <v>0.86</v>
      </c>
      <c r="B881">
        <f>A881*'Freq res'!$C$11/2</f>
        <v>0.86</v>
      </c>
      <c r="C881">
        <f>A881*'Freq res'!$E$11/2</f>
        <v>0.3385826771653543</v>
      </c>
      <c r="D881">
        <f>$G$18+$G$7/$J$18*($A$18^2*'Phi(z,A)'!H870+1)</f>
        <v>3.895478414655245</v>
      </c>
      <c r="E881">
        <f t="shared" si="41"/>
        <v>49.179575965336866</v>
      </c>
      <c r="G881">
        <f t="shared" si="42"/>
        <v>-0.86</v>
      </c>
      <c r="H881">
        <f>G881*'Freq res'!$C$11/2</f>
        <v>-0.86</v>
      </c>
      <c r="I881">
        <f>G881*'Freq res'!$E$11/2</f>
        <v>-0.3385826771653543</v>
      </c>
      <c r="J881">
        <f>$G$18+$G$7/$J$18*(-($A$18^2*'Phi(z,A)'!H870)+1)</f>
        <v>3.255420415641102</v>
      </c>
      <c r="K881">
        <f t="shared" si="43"/>
        <v>25.93051383631851</v>
      </c>
    </row>
    <row r="882" spans="1:11" ht="12.75">
      <c r="A882">
        <v>0.861</v>
      </c>
      <c r="B882">
        <f>A882*'Freq res'!$C$11/2</f>
        <v>0.861</v>
      </c>
      <c r="C882">
        <f>A882*'Freq res'!$E$11/2</f>
        <v>0.33897637795275587</v>
      </c>
      <c r="D882">
        <f>$G$18+$G$7/$J$18*($A$18^2*'Phi(z,A)'!H871+1)</f>
        <v>3.8956315524347356</v>
      </c>
      <c r="E882">
        <f t="shared" si="41"/>
        <v>49.18710779308545</v>
      </c>
      <c r="G882">
        <f t="shared" si="42"/>
        <v>-0.861</v>
      </c>
      <c r="H882">
        <f>G882*'Freq res'!$C$11/2</f>
        <v>-0.861</v>
      </c>
      <c r="I882">
        <f>G882*'Freq res'!$E$11/2</f>
        <v>-0.33897637795275587</v>
      </c>
      <c r="J882">
        <f>$G$18+$G$7/$J$18*(-($A$18^2*'Phi(z,A)'!H871)+1)</f>
        <v>3.255267277861611</v>
      </c>
      <c r="K882">
        <f t="shared" si="43"/>
        <v>25.926543199043603</v>
      </c>
    </row>
    <row r="883" spans="1:11" ht="12.75">
      <c r="A883">
        <v>0.862</v>
      </c>
      <c r="B883">
        <f>A883*'Freq res'!$C$11/2</f>
        <v>0.862</v>
      </c>
      <c r="C883">
        <f>A883*'Freq res'!$E$11/2</f>
        <v>0.33937007874015745</v>
      </c>
      <c r="D883">
        <f>$G$18+$G$7/$J$18*($A$18^2*'Phi(z,A)'!H872+1)</f>
        <v>3.895784187562298</v>
      </c>
      <c r="E883">
        <f t="shared" si="41"/>
        <v>49.19461604655492</v>
      </c>
      <c r="G883">
        <f t="shared" si="42"/>
        <v>-0.862</v>
      </c>
      <c r="H883">
        <f>G883*'Freq res'!$C$11/2</f>
        <v>-0.862</v>
      </c>
      <c r="I883">
        <f>G883*'Freq res'!$E$11/2</f>
        <v>-0.33937007874015745</v>
      </c>
      <c r="J883">
        <f>$G$18+$G$7/$J$18*(-($A$18^2*'Phi(z,A)'!H872)+1)</f>
        <v>3.2551146427340485</v>
      </c>
      <c r="K883">
        <f t="shared" si="43"/>
        <v>25.922586199811388</v>
      </c>
    </row>
    <row r="884" spans="1:11" ht="12.75">
      <c r="A884">
        <v>0.863</v>
      </c>
      <c r="B884">
        <f>A884*'Freq res'!$C$11/2</f>
        <v>0.863</v>
      </c>
      <c r="C884">
        <f>A884*'Freq res'!$E$11/2</f>
        <v>0.33976377952755904</v>
      </c>
      <c r="D884">
        <f>$G$18+$G$7/$J$18*($A$18^2*'Phi(z,A)'!H873+1)</f>
        <v>3.8959363206434183</v>
      </c>
      <c r="E884">
        <f t="shared" si="41"/>
        <v>49.20210074438924</v>
      </c>
      <c r="G884">
        <f t="shared" si="42"/>
        <v>-0.863</v>
      </c>
      <c r="H884">
        <f>G884*'Freq res'!$C$11/2</f>
        <v>-0.863</v>
      </c>
      <c r="I884">
        <f>G884*'Freq res'!$E$11/2</f>
        <v>-0.33976377952755904</v>
      </c>
      <c r="J884">
        <f>$G$18+$G$7/$J$18*(-($A$18^2*'Phi(z,A)'!H873)+1)</f>
        <v>3.254962509652928</v>
      </c>
      <c r="K884">
        <f t="shared" si="43"/>
        <v>25.91864281686931</v>
      </c>
    </row>
    <row r="885" spans="1:11" ht="12.75">
      <c r="A885">
        <v>0.864</v>
      </c>
      <c r="B885">
        <f>A885*'Freq res'!$C$11/2</f>
        <v>0.864</v>
      </c>
      <c r="C885">
        <f>A885*'Freq res'!$E$11/2</f>
        <v>0.34015748031496057</v>
      </c>
      <c r="D885">
        <f>$G$18+$G$7/$J$18*($A$18^2*'Phi(z,A)'!H874+1)</f>
        <v>3.8960879522855345</v>
      </c>
      <c r="E885">
        <f t="shared" si="41"/>
        <v>49.20956190538043</v>
      </c>
      <c r="G885">
        <f t="shared" si="42"/>
        <v>-0.864</v>
      </c>
      <c r="H885">
        <f>G885*'Freq res'!$C$11/2</f>
        <v>-0.864</v>
      </c>
      <c r="I885">
        <f>G885*'Freq res'!$E$11/2</f>
        <v>-0.34015748031496057</v>
      </c>
      <c r="J885">
        <f>$G$18+$G$7/$J$18*(-($A$18^2*'Phi(z,A)'!H874)+1)</f>
        <v>3.254810878010812</v>
      </c>
      <c r="K885">
        <f t="shared" si="43"/>
        <v>25.91471302844523</v>
      </c>
    </row>
    <row r="886" spans="1:11" ht="12.75">
      <c r="A886">
        <v>0.865</v>
      </c>
      <c r="B886">
        <f>A886*'Freq res'!$C$11/2</f>
        <v>0.865</v>
      </c>
      <c r="C886">
        <f>A886*'Freq res'!$E$11/2</f>
        <v>0.34055118110236215</v>
      </c>
      <c r="D886">
        <f>$G$18+$G$7/$J$18*($A$18^2*'Phi(z,A)'!H875+1)</f>
        <v>3.8962390830980316</v>
      </c>
      <c r="E886">
        <f t="shared" si="41"/>
        <v>49.21699954846818</v>
      </c>
      <c r="G886">
        <f t="shared" si="42"/>
        <v>-0.865</v>
      </c>
      <c r="H886">
        <f>G886*'Freq res'!$C$11/2</f>
        <v>-0.865</v>
      </c>
      <c r="I886">
        <f>G886*'Freq res'!$E$11/2</f>
        <v>-0.34055118110236215</v>
      </c>
      <c r="J886">
        <f>$G$18+$G$7/$J$18*(-($A$18^2*'Phi(z,A)'!H875)+1)</f>
        <v>3.254659747198315</v>
      </c>
      <c r="K886">
        <f t="shared" si="43"/>
        <v>25.9107968127475</v>
      </c>
    </row>
    <row r="887" spans="1:11" ht="12.75">
      <c r="A887">
        <v>0.866</v>
      </c>
      <c r="B887">
        <f>A887*'Freq res'!$C$11/2</f>
        <v>0.866</v>
      </c>
      <c r="C887">
        <f>A887*'Freq res'!$E$11/2</f>
        <v>0.34094488188976374</v>
      </c>
      <c r="D887">
        <f>$G$18+$G$7/$J$18*($A$18^2*'Phi(z,A)'!H876+1)</f>
        <v>3.896389713692233</v>
      </c>
      <c r="E887">
        <f t="shared" si="41"/>
        <v>49.22441369273944</v>
      </c>
      <c r="G887">
        <f t="shared" si="42"/>
        <v>-0.866</v>
      </c>
      <c r="H887">
        <f>G887*'Freq res'!$C$11/2</f>
        <v>-0.866</v>
      </c>
      <c r="I887">
        <f>G887*'Freq res'!$E$11/2</f>
        <v>-0.34094488188976374</v>
      </c>
      <c r="J887">
        <f>$G$18+$G$7/$J$18*(-($A$18^2*'Phi(z,A)'!H876)+1)</f>
        <v>3.2545091166041136</v>
      </c>
      <c r="K887">
        <f t="shared" si="43"/>
        <v>25.906894147965097</v>
      </c>
    </row>
    <row r="888" spans="1:11" ht="12.75">
      <c r="A888">
        <v>0.867</v>
      </c>
      <c r="B888">
        <f>A888*'Freq res'!$C$11/2</f>
        <v>0.867</v>
      </c>
      <c r="C888">
        <f>A888*'Freq res'!$E$11/2</f>
        <v>0.3413385826771653</v>
      </c>
      <c r="D888">
        <f>$G$18+$G$7/$J$18*($A$18^2*'Phi(z,A)'!H877+1)</f>
        <v>3.8965398446813935</v>
      </c>
      <c r="E888">
        <f t="shared" si="41"/>
        <v>49.231804357428</v>
      </c>
      <c r="G888">
        <f t="shared" si="42"/>
        <v>-0.867</v>
      </c>
      <c r="H888">
        <f>G888*'Freq res'!$C$11/2</f>
        <v>-0.867</v>
      </c>
      <c r="I888">
        <f>G888*'Freq res'!$E$11/2</f>
        <v>-0.3413385826771653</v>
      </c>
      <c r="J888">
        <f>$G$18+$G$7/$J$18*(-($A$18^2*'Phi(z,A)'!H877)+1)</f>
        <v>3.254358985614953</v>
      </c>
      <c r="K888">
        <f t="shared" si="43"/>
        <v>25.903005012267787</v>
      </c>
    </row>
    <row r="889" spans="1:11" ht="12.75">
      <c r="A889">
        <v>0.868</v>
      </c>
      <c r="B889">
        <f>A889*'Freq res'!$C$11/2</f>
        <v>0.868</v>
      </c>
      <c r="C889">
        <f>A889*'Freq res'!$E$11/2</f>
        <v>0.3417322834645669</v>
      </c>
      <c r="D889">
        <f>$G$18+$G$7/$J$18*($A$18^2*'Phi(z,A)'!H878+1)</f>
        <v>3.896689476680692</v>
      </c>
      <c r="E889">
        <f t="shared" si="41"/>
        <v>49.2391715619141</v>
      </c>
      <c r="G889">
        <f t="shared" si="42"/>
        <v>-0.868</v>
      </c>
      <c r="H889">
        <f>G889*'Freq res'!$C$11/2</f>
        <v>-0.868</v>
      </c>
      <c r="I889">
        <f>G889*'Freq res'!$E$11/2</f>
        <v>-0.3417322834645669</v>
      </c>
      <c r="J889">
        <f>$G$18+$G$7/$J$18*(-($A$18^2*'Phi(z,A)'!H878)+1)</f>
        <v>3.2542093536156544</v>
      </c>
      <c r="K889">
        <f t="shared" si="43"/>
        <v>25.89912938380621</v>
      </c>
    </row>
    <row r="890" spans="1:11" ht="12.75">
      <c r="A890">
        <v>0.869</v>
      </c>
      <c r="B890">
        <f>A890*'Freq res'!$C$11/2</f>
        <v>0.869</v>
      </c>
      <c r="C890">
        <f>A890*'Freq res'!$E$11/2</f>
        <v>0.3421259842519685</v>
      </c>
      <c r="D890">
        <f>$G$18+$G$7/$J$18*($A$18^2*'Phi(z,A)'!H879+1)</f>
        <v>3.8968386103072263</v>
      </c>
      <c r="E890">
        <f t="shared" si="41"/>
        <v>49.24651532572412</v>
      </c>
      <c r="G890">
        <f t="shared" si="42"/>
        <v>-0.869</v>
      </c>
      <c r="H890">
        <f>G890*'Freq res'!$C$11/2</f>
        <v>-0.869</v>
      </c>
      <c r="I890">
        <f>G890*'Freq res'!$E$11/2</f>
        <v>-0.3421259842519685</v>
      </c>
      <c r="J890">
        <f>$G$18+$G$7/$J$18*(-($A$18^2*'Phi(z,A)'!H879)+1)</f>
        <v>3.25406021998912</v>
      </c>
      <c r="K890">
        <f t="shared" si="43"/>
        <v>25.895267240711984</v>
      </c>
    </row>
    <row r="891" spans="1:11" ht="12.75">
      <c r="A891">
        <v>0.87</v>
      </c>
      <c r="B891">
        <f>A891*'Freq res'!$C$11/2</f>
        <v>0.87</v>
      </c>
      <c r="C891">
        <f>A891*'Freq res'!$E$11/2</f>
        <v>0.34251968503937</v>
      </c>
      <c r="D891">
        <f>$G$18+$G$7/$J$18*($A$18^2*'Phi(z,A)'!H880+1)</f>
        <v>3.896987246180002</v>
      </c>
      <c r="E891">
        <f t="shared" si="41"/>
        <v>49.25383566853001</v>
      </c>
      <c r="G891">
        <f t="shared" si="42"/>
        <v>-0.87</v>
      </c>
      <c r="H891">
        <f>G891*'Freq res'!$C$11/2</f>
        <v>-0.87</v>
      </c>
      <c r="I891">
        <f>G891*'Freq res'!$E$11/2</f>
        <v>-0.34251968503937</v>
      </c>
      <c r="J891">
        <f>$G$18+$G$7/$J$18*(-($A$18^2*'Phi(z,A)'!H880)+1)</f>
        <v>3.2539115841163446</v>
      </c>
      <c r="K891">
        <f t="shared" si="43"/>
        <v>25.891418561097915</v>
      </c>
    </row>
    <row r="892" spans="1:11" ht="12.75">
      <c r="A892">
        <v>0.871</v>
      </c>
      <c r="B892">
        <f>A892*'Freq res'!$C$11/2</f>
        <v>0.871</v>
      </c>
      <c r="C892">
        <f>A892*'Freq res'!$E$11/2</f>
        <v>0.3429133858267716</v>
      </c>
      <c r="D892">
        <f>$G$18+$G$7/$J$18*($A$18^2*'Phi(z,A)'!H881+1)</f>
        <v>3.8971353849199293</v>
      </c>
      <c r="E892">
        <f t="shared" si="41"/>
        <v>49.26113261014906</v>
      </c>
      <c r="G892">
        <f t="shared" si="42"/>
        <v>-0.871</v>
      </c>
      <c r="H892">
        <f>G892*'Freq res'!$C$11/2</f>
        <v>-0.871</v>
      </c>
      <c r="I892">
        <f>G892*'Freq res'!$E$11/2</f>
        <v>-0.3429133858267716</v>
      </c>
      <c r="J892">
        <f>$G$18+$G$7/$J$18*(-($A$18^2*'Phi(z,A)'!H881)+1)</f>
        <v>3.2537634453764173</v>
      </c>
      <c r="K892">
        <f t="shared" si="43"/>
        <v>25.88758332305802</v>
      </c>
    </row>
    <row r="893" spans="1:11" ht="12.75">
      <c r="A893">
        <v>0.872</v>
      </c>
      <c r="B893">
        <f>A893*'Freq res'!$C$11/2</f>
        <v>0.872</v>
      </c>
      <c r="C893">
        <f>A893*'Freq res'!$E$11/2</f>
        <v>0.3433070866141732</v>
      </c>
      <c r="D893">
        <f>$G$18+$G$7/$J$18*($A$18^2*'Phi(z,A)'!H882+1)</f>
        <v>3.897283027149813</v>
      </c>
      <c r="E893">
        <f t="shared" si="41"/>
        <v>49.26840617054334</v>
      </c>
      <c r="G893">
        <f t="shared" si="42"/>
        <v>-0.872</v>
      </c>
      <c r="H893">
        <f>G893*'Freq res'!$C$11/2</f>
        <v>-0.872</v>
      </c>
      <c r="I893">
        <f>G893*'Freq res'!$E$11/2</f>
        <v>-0.3433070866141732</v>
      </c>
      <c r="J893">
        <f>$G$18+$G$7/$J$18*(-($A$18^2*'Phi(z,A)'!H882)+1)</f>
        <v>3.253615803146533</v>
      </c>
      <c r="K893">
        <f t="shared" si="43"/>
        <v>25.88376150466773</v>
      </c>
    </row>
    <row r="894" spans="1:11" ht="12.75">
      <c r="A894">
        <v>0.873</v>
      </c>
      <c r="B894">
        <f>A894*'Freq res'!$C$11/2</f>
        <v>0.873</v>
      </c>
      <c r="C894">
        <f>A894*'Freq res'!$E$11/2</f>
        <v>0.3437007874015748</v>
      </c>
      <c r="D894">
        <f>$G$18+$G$7/$J$18*($A$18^2*'Phi(z,A)'!H883+1)</f>
        <v>3.8974301734943477</v>
      </c>
      <c r="E894">
        <f t="shared" si="41"/>
        <v>49.27565636981947</v>
      </c>
      <c r="G894">
        <f t="shared" si="42"/>
        <v>-0.873</v>
      </c>
      <c r="H894">
        <f>G894*'Freq res'!$C$11/2</f>
        <v>-0.873</v>
      </c>
      <c r="I894">
        <f>G894*'Freq res'!$E$11/2</f>
        <v>-0.3437007874015748</v>
      </c>
      <c r="J894">
        <f>$G$18+$G$7/$J$18*(-($A$18^2*'Phi(z,A)'!H883)+1)</f>
        <v>3.253468656801999</v>
      </c>
      <c r="K894">
        <f t="shared" si="43"/>
        <v>25.879953083983985</v>
      </c>
    </row>
    <row r="895" spans="1:11" ht="12.75">
      <c r="A895">
        <v>0.874</v>
      </c>
      <c r="B895">
        <f>A895*'Freq res'!$C$11/2</f>
        <v>0.874</v>
      </c>
      <c r="C895">
        <f>A895*'Freq res'!$E$11/2</f>
        <v>0.34409448818897637</v>
      </c>
      <c r="D895">
        <f>$G$18+$G$7/$J$18*($A$18^2*'Phi(z,A)'!H884+1)</f>
        <v>3.897576824580108</v>
      </c>
      <c r="E895">
        <f t="shared" si="41"/>
        <v>49.28288322822802</v>
      </c>
      <c r="G895">
        <f t="shared" si="42"/>
        <v>-0.874</v>
      </c>
      <c r="H895">
        <f>G895*'Freq res'!$C$11/2</f>
        <v>-0.874</v>
      </c>
      <c r="I895">
        <f>G895*'Freq res'!$E$11/2</f>
        <v>-0.34409448818897637</v>
      </c>
      <c r="J895">
        <f>$G$18+$G$7/$J$18*(-($A$18^2*'Phi(z,A)'!H884)+1)</f>
        <v>3.2533220057162384</v>
      </c>
      <c r="K895">
        <f t="shared" si="43"/>
        <v>25.876158039045322</v>
      </c>
    </row>
    <row r="896" spans="1:11" ht="12.75">
      <c r="A896">
        <v>0.875</v>
      </c>
      <c r="B896">
        <f>A896*'Freq res'!$C$11/2</f>
        <v>0.875</v>
      </c>
      <c r="C896">
        <f>A896*'Freq res'!$E$11/2</f>
        <v>0.3444881889763779</v>
      </c>
      <c r="D896">
        <f>$G$18+$G$7/$J$18*($A$18^2*'Phi(z,A)'!H885+1)</f>
        <v>3.8977229810355434</v>
      </c>
      <c r="E896">
        <f t="shared" si="41"/>
        <v>49.290086766163256</v>
      </c>
      <c r="G896">
        <f t="shared" si="42"/>
        <v>-0.875</v>
      </c>
      <c r="H896">
        <f>G896*'Freq res'!$C$11/2</f>
        <v>-0.875</v>
      </c>
      <c r="I896">
        <f>G896*'Freq res'!$E$11/2</f>
        <v>-0.3444881889763779</v>
      </c>
      <c r="J896">
        <f>$G$18+$G$7/$J$18*(-($A$18^2*'Phi(z,A)'!H885)+1)</f>
        <v>3.253175849260803</v>
      </c>
      <c r="K896">
        <f t="shared" si="43"/>
        <v>25.872376347872073</v>
      </c>
    </row>
    <row r="897" spans="1:11" ht="12.75">
      <c r="A897">
        <v>0.876</v>
      </c>
      <c r="B897">
        <f>A897*'Freq res'!$C$11/2</f>
        <v>0.876</v>
      </c>
      <c r="C897">
        <f>A897*'Freq res'!$E$11/2</f>
        <v>0.3448818897637795</v>
      </c>
      <c r="D897">
        <f>$G$18+$G$7/$J$18*($A$18^2*'Phi(z,A)'!H886+1)</f>
        <v>3.8978686434909697</v>
      </c>
      <c r="E897">
        <f t="shared" si="41"/>
        <v>49.29726700416264</v>
      </c>
      <c r="G897">
        <f t="shared" si="42"/>
        <v>-0.876</v>
      </c>
      <c r="H897">
        <f>G897*'Freq res'!$C$11/2</f>
        <v>-0.876</v>
      </c>
      <c r="I897">
        <f>G897*'Freq res'!$E$11/2</f>
        <v>-0.3448818897637795</v>
      </c>
      <c r="J897">
        <f>$G$18+$G$7/$J$18*(-($A$18^2*'Phi(z,A)'!H886)+1)</f>
        <v>3.253030186805377</v>
      </c>
      <c r="K897">
        <f t="shared" si="43"/>
        <v>25.868607988466433</v>
      </c>
    </row>
    <row r="898" spans="1:11" ht="12.75">
      <c r="A898">
        <v>0.877</v>
      </c>
      <c r="B898">
        <f>A898*'Freq res'!$C$11/2</f>
        <v>0.877</v>
      </c>
      <c r="C898">
        <f>A898*'Freq res'!$E$11/2</f>
        <v>0.34527559055118107</v>
      </c>
      <c r="D898">
        <f>$G$18+$G$7/$J$18*($A$18^2*'Phi(z,A)'!H887+1)</f>
        <v>3.8980138125785624</v>
      </c>
      <c r="E898">
        <f t="shared" si="41"/>
        <v>49.30442396290647</v>
      </c>
      <c r="G898">
        <f t="shared" si="42"/>
        <v>-0.877</v>
      </c>
      <c r="H898">
        <f>G898*'Freq res'!$C$11/2</f>
        <v>-0.877</v>
      </c>
      <c r="I898">
        <f>G898*'Freq res'!$E$11/2</f>
        <v>-0.34527559055118107</v>
      </c>
      <c r="J898">
        <f>$G$18+$G$7/$J$18*(-($A$18^2*'Phi(z,A)'!H887)+1)</f>
        <v>3.252885017717784</v>
      </c>
      <c r="K898">
        <f t="shared" si="43"/>
        <v>25.864852938812614</v>
      </c>
    </row>
    <row r="899" spans="1:11" ht="12.75">
      <c r="A899">
        <v>0.878</v>
      </c>
      <c r="B899">
        <f>A899*'Freq res'!$C$11/2</f>
        <v>0.878</v>
      </c>
      <c r="C899">
        <f>A899*'Freq res'!$E$11/2</f>
        <v>0.34566929133858265</v>
      </c>
      <c r="D899">
        <f>$G$18+$G$7/$J$18*($A$18^2*'Phi(z,A)'!H888+1)</f>
        <v>3.8981584889323497</v>
      </c>
      <c r="E899">
        <f t="shared" si="41"/>
        <v>49.311557663217435</v>
      </c>
      <c r="G899">
        <f t="shared" si="42"/>
        <v>-0.878</v>
      </c>
      <c r="H899">
        <f>G899*'Freq res'!$C$11/2</f>
        <v>-0.878</v>
      </c>
      <c r="I899">
        <f>G899*'Freq res'!$E$11/2</f>
        <v>-0.34566929133858265</v>
      </c>
      <c r="J899">
        <f>$G$18+$G$7/$J$18*(-($A$18^2*'Phi(z,A)'!H888)+1)</f>
        <v>3.252740341363997</v>
      </c>
      <c r="K899">
        <f t="shared" si="43"/>
        <v>25.861111176876946</v>
      </c>
    </row>
    <row r="900" spans="1:11" ht="12.75">
      <c r="A900">
        <v>0.879</v>
      </c>
      <c r="B900">
        <f>A900*'Freq res'!$C$11/2</f>
        <v>0.879</v>
      </c>
      <c r="C900">
        <f>A900*'Freq res'!$E$11/2</f>
        <v>0.34606299212598424</v>
      </c>
      <c r="D900">
        <f>$G$18+$G$7/$J$18*($A$18^2*'Phi(z,A)'!H889+1)</f>
        <v>3.8983026731882044</v>
      </c>
      <c r="E900">
        <f t="shared" si="41"/>
        <v>49.318668126060224</v>
      </c>
      <c r="G900">
        <f t="shared" si="42"/>
        <v>-0.879</v>
      </c>
      <c r="H900">
        <f>G900*'Freq res'!$C$11/2</f>
        <v>-0.879</v>
      </c>
      <c r="I900">
        <f>G900*'Freq res'!$E$11/2</f>
        <v>-0.34606299212598424</v>
      </c>
      <c r="J900">
        <f>$G$18+$G$7/$J$18*(-($A$18^2*'Phi(z,A)'!H889)+1)</f>
        <v>3.252596157108142</v>
      </c>
      <c r="K900">
        <f t="shared" si="43"/>
        <v>25.85738268060802</v>
      </c>
    </row>
    <row r="901" spans="1:11" ht="12.75">
      <c r="A901">
        <v>0.88</v>
      </c>
      <c r="B901">
        <f>A901*'Freq res'!$C$11/2</f>
        <v>0.88</v>
      </c>
      <c r="C901">
        <f>A901*'Freq res'!$E$11/2</f>
        <v>0.3464566929133858</v>
      </c>
      <c r="D901">
        <f>$G$18+$G$7/$J$18*($A$18^2*'Phi(z,A)'!H890+1)</f>
        <v>3.8984463659838373</v>
      </c>
      <c r="E901">
        <f t="shared" si="41"/>
        <v>49.32575537254108</v>
      </c>
      <c r="G901">
        <f t="shared" si="42"/>
        <v>-0.88</v>
      </c>
      <c r="H901">
        <f>G901*'Freq res'!$C$11/2</f>
        <v>-0.88</v>
      </c>
      <c r="I901">
        <f>G901*'Freq res'!$E$11/2</f>
        <v>-0.3464566929133858</v>
      </c>
      <c r="J901">
        <f>$G$18+$G$7/$J$18*(-($A$18^2*'Phi(z,A)'!H890)+1)</f>
        <v>3.2524524643125092</v>
      </c>
      <c r="K901">
        <f t="shared" si="43"/>
        <v>25.85366742793681</v>
      </c>
    </row>
    <row r="902" spans="1:11" ht="12.75">
      <c r="A902">
        <v>0.881</v>
      </c>
      <c r="B902">
        <f>A902*'Freq res'!$C$11/2</f>
        <v>0.881</v>
      </c>
      <c r="C902">
        <f>A902*'Freq res'!$E$11/2</f>
        <v>0.34685039370078735</v>
      </c>
      <c r="D902">
        <f>$G$18+$G$7/$J$18*($A$18^2*'Phi(z,A)'!H891+1)</f>
        <v>3.8985895679587896</v>
      </c>
      <c r="E902">
        <f t="shared" si="41"/>
        <v>49.33281942390743</v>
      </c>
      <c r="G902">
        <f t="shared" si="42"/>
        <v>-0.881</v>
      </c>
      <c r="H902">
        <f>G902*'Freq res'!$C$11/2</f>
        <v>-0.881</v>
      </c>
      <c r="I902">
        <f>G902*'Freq res'!$E$11/2</f>
        <v>-0.34685039370078735</v>
      </c>
      <c r="J902">
        <f>$G$18+$G$7/$J$18*(-($A$18^2*'Phi(z,A)'!H891)+1)</f>
        <v>3.2523092623375573</v>
      </c>
      <c r="K902">
        <f t="shared" si="43"/>
        <v>25.849965396776792</v>
      </c>
    </row>
    <row r="903" spans="1:11" ht="12.75">
      <c r="A903">
        <v>0.882</v>
      </c>
      <c r="B903">
        <f>A903*'Freq res'!$C$11/2</f>
        <v>0.882</v>
      </c>
      <c r="C903">
        <f>A903*'Freq res'!$E$11/2</f>
        <v>0.34724409448818894</v>
      </c>
      <c r="D903">
        <f>$G$18+$G$7/$J$18*($A$18^2*'Phi(z,A)'!H892+1)</f>
        <v>3.8987322797544257</v>
      </c>
      <c r="E903">
        <f t="shared" si="41"/>
        <v>49.3398603015474</v>
      </c>
      <c r="G903">
        <f t="shared" si="42"/>
        <v>-0.882</v>
      </c>
      <c r="H903">
        <f>G903*'Freq res'!$C$11/2</f>
        <v>-0.882</v>
      </c>
      <c r="I903">
        <f>G903*'Freq res'!$E$11/2</f>
        <v>-0.34724409448818894</v>
      </c>
      <c r="J903">
        <f>$G$18+$G$7/$J$18*(-($A$18^2*'Phi(z,A)'!H892)+1)</f>
        <v>3.252166550541921</v>
      </c>
      <c r="K903">
        <f t="shared" si="43"/>
        <v>25.846276565024038</v>
      </c>
    </row>
    <row r="904" spans="1:11" ht="12.75">
      <c r="A904">
        <v>0.883</v>
      </c>
      <c r="B904">
        <f>A904*'Freq res'!$C$11/2</f>
        <v>0.883</v>
      </c>
      <c r="C904">
        <f>A904*'Freq res'!$E$11/2</f>
        <v>0.3476377952755905</v>
      </c>
      <c r="D904">
        <f>$G$18+$G$7/$J$18*($A$18^2*'Phi(z,A)'!H893+1)</f>
        <v>3.898874502013926</v>
      </c>
      <c r="E904">
        <f t="shared" si="41"/>
        <v>49.34687802698948</v>
      </c>
      <c r="G904">
        <f t="shared" si="42"/>
        <v>-0.883</v>
      </c>
      <c r="H904">
        <f>G904*'Freq res'!$C$11/2</f>
        <v>-0.883</v>
      </c>
      <c r="I904">
        <f>G904*'Freq res'!$E$11/2</f>
        <v>-0.3476377952755905</v>
      </c>
      <c r="J904">
        <f>$G$18+$G$7/$J$18*(-($A$18^2*'Phi(z,A)'!H893)+1)</f>
        <v>3.2520243282824204</v>
      </c>
      <c r="K904">
        <f t="shared" si="43"/>
        <v>25.842600910557426</v>
      </c>
    </row>
    <row r="905" spans="1:11" ht="12.75">
      <c r="A905">
        <v>0.884</v>
      </c>
      <c r="B905">
        <f>A905*'Freq res'!$C$11/2</f>
        <v>0.884</v>
      </c>
      <c r="C905">
        <f>A905*'Freq res'!$E$11/2</f>
        <v>0.3480314960629921</v>
      </c>
      <c r="D905">
        <f>$G$18+$G$7/$J$18*($A$18^2*'Phi(z,A)'!H894+1)</f>
        <v>3.89901623538228</v>
      </c>
      <c r="E905">
        <f t="shared" si="41"/>
        <v>49.35387262190203</v>
      </c>
      <c r="G905">
        <f t="shared" si="42"/>
        <v>-0.884</v>
      </c>
      <c r="H905">
        <f>G905*'Freq res'!$C$11/2</f>
        <v>-0.884</v>
      </c>
      <c r="I905">
        <f>G905*'Freq res'!$E$11/2</f>
        <v>-0.3480314960629921</v>
      </c>
      <c r="J905">
        <f>$G$18+$G$7/$J$18*(-($A$18^2*'Phi(z,A)'!H894)+1)</f>
        <v>3.2518825949140666</v>
      </c>
      <c r="K905">
        <f t="shared" si="43"/>
        <v>25.83893841123866</v>
      </c>
    </row>
    <row r="906" spans="1:11" ht="12.75">
      <c r="A906">
        <v>0.885</v>
      </c>
      <c r="B906">
        <f>A906*'Freq res'!$C$11/2</f>
        <v>0.885</v>
      </c>
      <c r="C906">
        <f>A906*'Freq res'!$E$11/2</f>
        <v>0.3484251968503937</v>
      </c>
      <c r="D906">
        <f>$G$18+$G$7/$J$18*($A$18^2*'Phi(z,A)'!H895+1)</f>
        <v>3.8991574805062776</v>
      </c>
      <c r="E906">
        <f t="shared" si="41"/>
        <v>49.3608441080929</v>
      </c>
      <c r="G906">
        <f t="shared" si="42"/>
        <v>-0.885</v>
      </c>
      <c r="H906">
        <f>G906*'Freq res'!$C$11/2</f>
        <v>-0.885</v>
      </c>
      <c r="I906">
        <f>G906*'Freq res'!$E$11/2</f>
        <v>-0.3484251968503937</v>
      </c>
      <c r="J906">
        <f>$G$18+$G$7/$J$18*(-($A$18^2*'Phi(z,A)'!H895)+1)</f>
        <v>3.251741349790069</v>
      </c>
      <c r="K906">
        <f t="shared" si="43"/>
        <v>25.835289044912464</v>
      </c>
    </row>
    <row r="907" spans="1:11" ht="12.75">
      <c r="A907">
        <v>0.886</v>
      </c>
      <c r="B907">
        <f>A907*'Freq res'!$C$11/2</f>
        <v>0.886</v>
      </c>
      <c r="C907">
        <f>A907*'Freq res'!$E$11/2</f>
        <v>0.3488188976377953</v>
      </c>
      <c r="D907">
        <f>$G$18+$G$7/$J$18*($A$18^2*'Phi(z,A)'!H896+1)</f>
        <v>3.899298238034503</v>
      </c>
      <c r="E907">
        <f t="shared" si="41"/>
        <v>49.367792507508966</v>
      </c>
      <c r="G907">
        <f t="shared" si="42"/>
        <v>-0.886</v>
      </c>
      <c r="H907">
        <f>G907*'Freq res'!$C$11/2</f>
        <v>-0.886</v>
      </c>
      <c r="I907">
        <f>G907*'Freq res'!$E$11/2</f>
        <v>-0.3488188976377953</v>
      </c>
      <c r="J907">
        <f>$G$18+$G$7/$J$18*(-($A$18^2*'Phi(z,A)'!H896)+1)</f>
        <v>3.2516005922618434</v>
      </c>
      <c r="K907">
        <f t="shared" si="43"/>
        <v>25.831652789406682</v>
      </c>
    </row>
    <row r="908" spans="1:11" ht="12.75">
      <c r="A908">
        <v>0.887</v>
      </c>
      <c r="B908">
        <f>A908*'Freq res'!$C$11/2</f>
        <v>0.887</v>
      </c>
      <c r="C908">
        <f>A908*'Freq res'!$E$11/2</f>
        <v>0.3492125984251968</v>
      </c>
      <c r="D908">
        <f>$G$18+$G$7/$J$18*($A$18^2*'Phi(z,A)'!H897+1)</f>
        <v>3.8994385086173278</v>
      </c>
      <c r="E908">
        <f t="shared" si="41"/>
        <v>49.374717842235775</v>
      </c>
      <c r="G908">
        <f t="shared" si="42"/>
        <v>-0.887</v>
      </c>
      <c r="H908">
        <f>G908*'Freq res'!$C$11/2</f>
        <v>-0.887</v>
      </c>
      <c r="I908">
        <f>G908*'Freq res'!$E$11/2</f>
        <v>-0.3492125984251968</v>
      </c>
      <c r="J908">
        <f>$G$18+$G$7/$J$18*(-($A$18^2*'Phi(z,A)'!H897)+1)</f>
        <v>3.2514603216790188</v>
      </c>
      <c r="K908">
        <f t="shared" si="43"/>
        <v>25.828029622532394</v>
      </c>
    </row>
    <row r="909" spans="1:11" ht="12.75">
      <c r="A909">
        <v>0.888</v>
      </c>
      <c r="B909">
        <f>A909*'Freq res'!$C$11/2</f>
        <v>0.888</v>
      </c>
      <c r="C909">
        <f>A909*'Freq res'!$E$11/2</f>
        <v>0.3496062992125984</v>
      </c>
      <c r="D909">
        <f>$G$18+$G$7/$J$18*($A$18^2*'Phi(z,A)'!H898+1)</f>
        <v>3.8995782929069014</v>
      </c>
      <c r="E909">
        <f t="shared" si="41"/>
        <v>49.38162013449702</v>
      </c>
      <c r="G909">
        <f t="shared" si="42"/>
        <v>-0.888</v>
      </c>
      <c r="H909">
        <f>G909*'Freq res'!$C$11/2</f>
        <v>-0.888</v>
      </c>
      <c r="I909">
        <f>G909*'Freq res'!$E$11/2</f>
        <v>-0.3496062992125984</v>
      </c>
      <c r="J909">
        <f>$G$18+$G$7/$J$18*(-($A$18^2*'Phi(z,A)'!H898)+1)</f>
        <v>3.2513205373894456</v>
      </c>
      <c r="K909">
        <f t="shared" si="43"/>
        <v>25.824419522084078</v>
      </c>
    </row>
    <row r="910" spans="1:11" ht="12.75">
      <c r="A910">
        <v>0.889</v>
      </c>
      <c r="B910">
        <f>A910*'Freq res'!$C$11/2</f>
        <v>0.889</v>
      </c>
      <c r="C910">
        <f>A910*'Freq res'!$E$11/2</f>
        <v>0.35</v>
      </c>
      <c r="D910">
        <f>$G$18+$G$7/$J$18*($A$18^2*'Phi(z,A)'!H899+1)</f>
        <v>3.8997175915571463</v>
      </c>
      <c r="E910">
        <f t="shared" si="41"/>
        <v>49.388499406654205</v>
      </c>
      <c r="G910">
        <f t="shared" si="42"/>
        <v>-0.889</v>
      </c>
      <c r="H910">
        <f>G910*'Freq res'!$C$11/2</f>
        <v>-0.889</v>
      </c>
      <c r="I910">
        <f>G910*'Freq res'!$E$11/2</f>
        <v>-0.35</v>
      </c>
      <c r="J910">
        <f>$G$18+$G$7/$J$18*(-($A$18^2*'Phi(z,A)'!H899)+1)</f>
        <v>3.2511812387392007</v>
      </c>
      <c r="K910">
        <f t="shared" si="43"/>
        <v>25.82082246583965</v>
      </c>
    </row>
    <row r="911" spans="1:11" ht="12.75">
      <c r="A911">
        <v>0.89</v>
      </c>
      <c r="B911">
        <f>A911*'Freq res'!$C$11/2</f>
        <v>0.89</v>
      </c>
      <c r="C911">
        <f>A911*'Freq res'!$E$11/2</f>
        <v>0.35039370078740156</v>
      </c>
      <c r="D911">
        <f>$G$18+$G$7/$J$18*($A$18^2*'Phi(z,A)'!H900+1)</f>
        <v>3.899856405223749</v>
      </c>
      <c r="E911">
        <f t="shared" si="41"/>
        <v>49.39535568120614</v>
      </c>
      <c r="G911">
        <f t="shared" si="42"/>
        <v>-0.89</v>
      </c>
      <c r="H911">
        <f>G911*'Freq res'!$C$11/2</f>
        <v>-0.89</v>
      </c>
      <c r="I911">
        <f>G911*'Freq res'!$E$11/2</f>
        <v>-0.35039370078740156</v>
      </c>
      <c r="J911">
        <f>$G$18+$G$7/$J$18*(-($A$18^2*'Phi(z,A)'!H900)+1)</f>
        <v>3.2510424250725976</v>
      </c>
      <c r="K911">
        <f t="shared" si="43"/>
        <v>25.817238431560682</v>
      </c>
    </row>
    <row r="912" spans="1:11" ht="12.75">
      <c r="A912">
        <v>0.891</v>
      </c>
      <c r="B912">
        <f>A912*'Freq res'!$C$11/2</f>
        <v>0.891</v>
      </c>
      <c r="C912">
        <f>A912*'Freq res'!$E$11/2</f>
        <v>0.35078740157480315</v>
      </c>
      <c r="D912">
        <f>$G$18+$G$7/$J$18*($A$18^2*'Phi(z,A)'!H901+1)</f>
        <v>3.899994734564154</v>
      </c>
      <c r="E912">
        <f t="shared" si="41"/>
        <v>49.4021889807886</v>
      </c>
      <c r="G912">
        <f t="shared" si="42"/>
        <v>-0.891</v>
      </c>
      <c r="H912">
        <f>G912*'Freq res'!$C$11/2</f>
        <v>-0.891</v>
      </c>
      <c r="I912">
        <f>G912*'Freq res'!$E$11/2</f>
        <v>-0.35078740157480315</v>
      </c>
      <c r="J912">
        <f>$G$18+$G$7/$J$18*(-($A$18^2*'Phi(z,A)'!H901)+1)</f>
        <v>3.2509040957321926</v>
      </c>
      <c r="K912">
        <f t="shared" si="43"/>
        <v>25.81366739699249</v>
      </c>
    </row>
    <row r="913" spans="1:11" ht="12.75">
      <c r="A913">
        <v>0.892</v>
      </c>
      <c r="B913">
        <f>A913*'Freq res'!$C$11/2</f>
        <v>0.892</v>
      </c>
      <c r="C913">
        <f>A913*'Freq res'!$E$11/2</f>
        <v>0.3511811023622047</v>
      </c>
      <c r="D913">
        <f>$G$18+$G$7/$J$18*($A$18^2*'Phi(z,A)'!H902+1)</f>
        <v>3.9001325802375546</v>
      </c>
      <c r="E913">
        <f t="shared" si="41"/>
        <v>49.408999328173806</v>
      </c>
      <c r="G913">
        <f t="shared" si="42"/>
        <v>-0.892</v>
      </c>
      <c r="H913">
        <f>G913*'Freq res'!$C$11/2</f>
        <v>-0.892</v>
      </c>
      <c r="I913">
        <f>G913*'Freq res'!$E$11/2</f>
        <v>-0.3511811023622047</v>
      </c>
      <c r="J913">
        <f>$G$18+$G$7/$J$18*(-($A$18^2*'Phi(z,A)'!H902)+1)</f>
        <v>3.250766250058792</v>
      </c>
      <c r="K913">
        <f t="shared" si="43"/>
        <v>25.810109339864233</v>
      </c>
    </row>
    <row r="914" spans="1:11" ht="12.75">
      <c r="A914">
        <v>0.893</v>
      </c>
      <c r="B914">
        <f>A914*'Freq res'!$C$11/2</f>
        <v>0.893</v>
      </c>
      <c r="C914">
        <f>A914*'Freq res'!$E$11/2</f>
        <v>0.35157480314960626</v>
      </c>
      <c r="D914">
        <f>$G$18+$G$7/$J$18*($A$18^2*'Phi(z,A)'!H903+1)</f>
        <v>3.9002699429048873</v>
      </c>
      <c r="E914">
        <f t="shared" si="41"/>
        <v>49.415786746270015</v>
      </c>
      <c r="G914">
        <f t="shared" si="42"/>
        <v>-0.893</v>
      </c>
      <c r="H914">
        <f>G914*'Freq res'!$C$11/2</f>
        <v>-0.893</v>
      </c>
      <c r="I914">
        <f>G914*'Freq res'!$E$11/2</f>
        <v>-0.35157480314960626</v>
      </c>
      <c r="J914">
        <f>$G$18+$G$7/$J$18*(-($A$18^2*'Phi(z,A)'!H903)+1)</f>
        <v>3.2506288873914593</v>
      </c>
      <c r="K914">
        <f t="shared" si="43"/>
        <v>25.80656423788907</v>
      </c>
    </row>
    <row r="915" spans="1:11" ht="12.75">
      <c r="A915">
        <v>0.894</v>
      </c>
      <c r="B915">
        <f>A915*'Freq res'!$C$11/2</f>
        <v>0.894</v>
      </c>
      <c r="C915">
        <f>A915*'Freq res'!$E$11/2</f>
        <v>0.35196850393700785</v>
      </c>
      <c r="D915">
        <f>$G$18+$G$7/$J$18*($A$18^2*'Phi(z,A)'!H904+1)</f>
        <v>3.9004068232288236</v>
      </c>
      <c r="E915">
        <f t="shared" si="41"/>
        <v>49.42255125812114</v>
      </c>
      <c r="G915">
        <f t="shared" si="42"/>
        <v>-0.894</v>
      </c>
      <c r="H915">
        <f>G915*'Freq res'!$C$11/2</f>
        <v>-0.894</v>
      </c>
      <c r="I915">
        <f>G915*'Freq res'!$E$11/2</f>
        <v>-0.35196850393700785</v>
      </c>
      <c r="J915">
        <f>$G$18+$G$7/$J$18*(-($A$18^2*'Phi(z,A)'!H904)+1)</f>
        <v>3.250492007067523</v>
      </c>
      <c r="K915">
        <f t="shared" si="43"/>
        <v>25.803032068764246</v>
      </c>
    </row>
    <row r="916" spans="1:11" ht="12.75">
      <c r="A916">
        <v>0.895</v>
      </c>
      <c r="B916">
        <f>A916*'Freq res'!$C$11/2</f>
        <v>0.895</v>
      </c>
      <c r="C916">
        <f>A916*'Freq res'!$E$11/2</f>
        <v>0.35236220472440943</v>
      </c>
      <c r="D916">
        <f>$G$18+$G$7/$J$18*($A$18^2*'Phi(z,A)'!H905+1)</f>
        <v>3.9005432218737623</v>
      </c>
      <c r="E916">
        <f t="shared" si="41"/>
        <v>49.429292886906225</v>
      </c>
      <c r="G916">
        <f t="shared" si="42"/>
        <v>-0.895</v>
      </c>
      <c r="H916">
        <f>G916*'Freq res'!$C$11/2</f>
        <v>-0.895</v>
      </c>
      <c r="I916">
        <f>G916*'Freq res'!$E$11/2</f>
        <v>-0.35236220472440943</v>
      </c>
      <c r="J916">
        <f>$G$18+$G$7/$J$18*(-($A$18^2*'Phi(z,A)'!H905)+1)</f>
        <v>3.250355608422584</v>
      </c>
      <c r="K916">
        <f t="shared" si="43"/>
        <v>25.79951281017126</v>
      </c>
    </row>
    <row r="917" spans="1:11" ht="12.75">
      <c r="A917">
        <v>0.896</v>
      </c>
      <c r="B917">
        <f>A917*'Freq res'!$C$11/2</f>
        <v>0.896</v>
      </c>
      <c r="C917">
        <f>A917*'Freq res'!$E$11/2</f>
        <v>0.352755905511811</v>
      </c>
      <c r="D917">
        <f>$G$18+$G$7/$J$18*($A$18^2*'Phi(z,A)'!H906+1)</f>
        <v>3.9006791395058227</v>
      </c>
      <c r="E917">
        <f aca="true" t="shared" si="44" ref="E917:E980">EXP(D917)</f>
        <v>49.436011655939076</v>
      </c>
      <c r="G917">
        <f aca="true" t="shared" si="45" ref="G917:G980">-A917</f>
        <v>-0.896</v>
      </c>
      <c r="H917">
        <f>G917*'Freq res'!$C$11/2</f>
        <v>-0.896</v>
      </c>
      <c r="I917">
        <f>G917*'Freq res'!$E$11/2</f>
        <v>-0.352755905511811</v>
      </c>
      <c r="J917">
        <f>$G$18+$G$7/$J$18*(-($A$18^2*'Phi(z,A)'!H906)+1)</f>
        <v>3.250219690790524</v>
      </c>
      <c r="K917">
        <f aca="true" t="shared" si="46" ref="K917:K980">EXP(J917)</f>
        <v>25.796006439775972</v>
      </c>
    </row>
    <row r="918" spans="1:11" ht="12.75">
      <c r="A918">
        <v>0.897</v>
      </c>
      <c r="B918">
        <f>A918*'Freq res'!$C$11/2</f>
        <v>0.897</v>
      </c>
      <c r="C918">
        <f>A918*'Freq res'!$E$11/2</f>
        <v>0.3531496062992126</v>
      </c>
      <c r="D918">
        <f>$G$18+$G$7/$J$18*($A$18^2*'Phi(z,A)'!H907+1)</f>
        <v>3.900814576792837</v>
      </c>
      <c r="E918">
        <f t="shared" si="44"/>
        <v>49.442707588667815</v>
      </c>
      <c r="G918">
        <f t="shared" si="45"/>
        <v>-0.897</v>
      </c>
      <c r="H918">
        <f>G918*'Freq res'!$C$11/2</f>
        <v>-0.897</v>
      </c>
      <c r="I918">
        <f>G918*'Freq res'!$E$11/2</f>
        <v>-0.3531496062992126</v>
      </c>
      <c r="J918">
        <f>$G$18+$G$7/$J$18*(-($A$18^2*'Phi(z,A)'!H907)+1)</f>
        <v>3.2500842535035095</v>
      </c>
      <c r="K918">
        <f t="shared" si="46"/>
        <v>25.792512935228693</v>
      </c>
    </row>
    <row r="919" spans="1:11" ht="12.75">
      <c r="A919">
        <v>0.898</v>
      </c>
      <c r="B919">
        <f>A919*'Freq res'!$C$11/2</f>
        <v>0.898</v>
      </c>
      <c r="C919">
        <f>A919*'Freq res'!$E$11/2</f>
        <v>0.35354330708661413</v>
      </c>
      <c r="D919">
        <f>$G$18+$G$7/$J$18*($A$18^2*'Phi(z,A)'!H908+1)</f>
        <v>3.9009495344043428</v>
      </c>
      <c r="E919">
        <f t="shared" si="44"/>
        <v>49.4493807086744</v>
      </c>
      <c r="G919">
        <f t="shared" si="45"/>
        <v>-0.898</v>
      </c>
      <c r="H919">
        <f>G919*'Freq res'!$C$11/2</f>
        <v>-0.898</v>
      </c>
      <c r="I919">
        <f>G919*'Freq res'!$E$11/2</f>
        <v>-0.35354330708661413</v>
      </c>
      <c r="J919">
        <f>$G$18+$G$7/$J$18*(-($A$18^2*'Phi(z,A)'!H908)+1)</f>
        <v>3.2499492958920033</v>
      </c>
      <c r="K919">
        <f t="shared" si="46"/>
        <v>25.789032274164345</v>
      </c>
    </row>
    <row r="920" spans="1:11" ht="12.75">
      <c r="A920">
        <v>0.899</v>
      </c>
      <c r="B920">
        <f>A920*'Freq res'!$C$11/2</f>
        <v>0.899</v>
      </c>
      <c r="C920">
        <f>A920*'Freq res'!$E$11/2</f>
        <v>0.3539370078740157</v>
      </c>
      <c r="D920">
        <f>$G$18+$G$7/$J$18*($A$18^2*'Phi(z,A)'!H909+1)</f>
        <v>3.901084013011576</v>
      </c>
      <c r="E920">
        <f t="shared" si="44"/>
        <v>49.45603103967424</v>
      </c>
      <c r="G920">
        <f t="shared" si="45"/>
        <v>-0.899</v>
      </c>
      <c r="H920">
        <f>G920*'Freq res'!$C$11/2</f>
        <v>-0.899</v>
      </c>
      <c r="I920">
        <f>G920*'Freq res'!$E$11/2</f>
        <v>-0.3539370078740157</v>
      </c>
      <c r="J920">
        <f>$G$18+$G$7/$J$18*(-($A$18^2*'Phi(z,A)'!H909)+1)</f>
        <v>3.2498148172847707</v>
      </c>
      <c r="K920">
        <f t="shared" si="46"/>
        <v>25.785564434202612</v>
      </c>
    </row>
    <row r="921" spans="1:11" ht="12.75">
      <c r="A921">
        <v>0.9</v>
      </c>
      <c r="B921">
        <f>A921*'Freq res'!$C$11/2</f>
        <v>0.9</v>
      </c>
      <c r="C921">
        <f>A921*'Freq res'!$E$11/2</f>
        <v>0.3543307086614173</v>
      </c>
      <c r="D921">
        <f>$G$18+$G$7/$J$18*($A$18^2*'Phi(z,A)'!H910+1)</f>
        <v>3.901218013287462</v>
      </c>
      <c r="E921">
        <f t="shared" si="44"/>
        <v>49.46265860551569</v>
      </c>
      <c r="G921">
        <f t="shared" si="45"/>
        <v>-0.9</v>
      </c>
      <c r="H921">
        <f>G921*'Freq res'!$C$11/2</f>
        <v>-0.9</v>
      </c>
      <c r="I921">
        <f>G921*'Freq res'!$E$11/2</f>
        <v>-0.3543307086614173</v>
      </c>
      <c r="J921">
        <f>$G$18+$G$7/$J$18*(-($A$18^2*'Phi(z,A)'!H910)+1)</f>
        <v>3.2496808170088847</v>
      </c>
      <c r="K921">
        <f t="shared" si="46"/>
        <v>25.78210939294796</v>
      </c>
    </row>
    <row r="922" spans="1:11" ht="12.75">
      <c r="A922">
        <v>0.901</v>
      </c>
      <c r="B922">
        <f>A922*'Freq res'!$C$11/2</f>
        <v>0.901</v>
      </c>
      <c r="C922">
        <f>A922*'Freq res'!$E$11/2</f>
        <v>0.3547244094488189</v>
      </c>
      <c r="D922">
        <f>$G$18+$G$7/$J$18*($A$18^2*'Phi(z,A)'!H911+1)</f>
        <v>3.90135153590661</v>
      </c>
      <c r="E922">
        <f t="shared" si="44"/>
        <v>49.46926343017967</v>
      </c>
      <c r="G922">
        <f t="shared" si="45"/>
        <v>-0.901</v>
      </c>
      <c r="H922">
        <f>G922*'Freq res'!$C$11/2</f>
        <v>-0.901</v>
      </c>
      <c r="I922">
        <f>G922*'Freq res'!$E$11/2</f>
        <v>-0.3547244094488189</v>
      </c>
      <c r="J922">
        <f>$G$18+$G$7/$J$18*(-($A$18^2*'Phi(z,A)'!H911)+1)</f>
        <v>3.2495472943897363</v>
      </c>
      <c r="K922">
        <f t="shared" si="46"/>
        <v>25.778667127989877</v>
      </c>
    </row>
    <row r="923" spans="1:11" ht="12.75">
      <c r="A923">
        <v>0.902</v>
      </c>
      <c r="B923">
        <f>A923*'Freq res'!$C$11/2</f>
        <v>0.902</v>
      </c>
      <c r="C923">
        <f>A923*'Freq res'!$E$11/2</f>
        <v>0.3551181102362205</v>
      </c>
      <c r="D923">
        <f>$G$18+$G$7/$J$18*($A$18^2*'Phi(z,A)'!H912+1)</f>
        <v>3.901484581545306</v>
      </c>
      <c r="E923">
        <f t="shared" si="44"/>
        <v>49.4758455377792</v>
      </c>
      <c r="G923">
        <f t="shared" si="45"/>
        <v>-0.902</v>
      </c>
      <c r="H923">
        <f>G923*'Freq res'!$C$11/2</f>
        <v>-0.902</v>
      </c>
      <c r="I923">
        <f>G923*'Freq res'!$E$11/2</f>
        <v>-0.3551181102362205</v>
      </c>
      <c r="J923">
        <f>$G$18+$G$7/$J$18*(-($A$18^2*'Phi(z,A)'!H912)+1)</f>
        <v>3.2494142487510405</v>
      </c>
      <c r="K923">
        <f t="shared" si="46"/>
        <v>25.77523761690291</v>
      </c>
    </row>
    <row r="924" spans="1:11" ht="12.75">
      <c r="A924">
        <v>0.903</v>
      </c>
      <c r="B924">
        <f>A924*'Freq res'!$C$11/2</f>
        <v>0.903</v>
      </c>
      <c r="C924">
        <f>A924*'Freq res'!$E$11/2</f>
        <v>0.355511811023622</v>
      </c>
      <c r="D924">
        <f>$G$18+$G$7/$J$18*($A$18^2*'Phi(z,A)'!H913+1)</f>
        <v>3.9016171508815023</v>
      </c>
      <c r="E924">
        <f t="shared" si="44"/>
        <v>49.482404952558916</v>
      </c>
      <c r="G924">
        <f t="shared" si="45"/>
        <v>-0.903</v>
      </c>
      <c r="H924">
        <f>G924*'Freq res'!$C$11/2</f>
        <v>-0.903</v>
      </c>
      <c r="I924">
        <f>G924*'Freq res'!$E$11/2</f>
        <v>-0.355511811023622</v>
      </c>
      <c r="J924">
        <f>$G$18+$G$7/$J$18*(-($A$18^2*'Phi(z,A)'!H913)+1)</f>
        <v>3.2492816794148442</v>
      </c>
      <c r="K924">
        <f t="shared" si="46"/>
        <v>25.771820837246846</v>
      </c>
    </row>
    <row r="925" spans="1:11" ht="12.75">
      <c r="A925">
        <v>0.904</v>
      </c>
      <c r="B925">
        <f>A925*'Freq res'!$C$11/2</f>
        <v>0.904</v>
      </c>
      <c r="C925">
        <f>A925*'Freq res'!$E$11/2</f>
        <v>0.3559055118110236</v>
      </c>
      <c r="D925">
        <f>$G$18+$G$7/$J$18*($A$18^2*'Phi(z,A)'!H914+1)</f>
        <v>3.9017492445948125</v>
      </c>
      <c r="E925">
        <f t="shared" si="44"/>
        <v>49.48894169889466</v>
      </c>
      <c r="G925">
        <f t="shared" si="45"/>
        <v>-0.904</v>
      </c>
      <c r="H925">
        <f>G925*'Freq res'!$C$11/2</f>
        <v>-0.904</v>
      </c>
      <c r="I925">
        <f>G925*'Freq res'!$E$11/2</f>
        <v>-0.3559055118110236</v>
      </c>
      <c r="J925">
        <f>$G$18+$G$7/$J$18*(-($A$18^2*'Phi(z,A)'!H914)+1)</f>
        <v>3.2491495857015336</v>
      </c>
      <c r="K925">
        <f t="shared" si="46"/>
        <v>25.768416766566794</v>
      </c>
    </row>
    <row r="926" spans="1:11" ht="12.75">
      <c r="A926">
        <v>0.905</v>
      </c>
      <c r="B926">
        <f>A926*'Freq res'!$C$11/2</f>
        <v>0.905</v>
      </c>
      <c r="C926">
        <f>A926*'Freq res'!$E$11/2</f>
        <v>0.3562992125984252</v>
      </c>
      <c r="D926">
        <f>$G$18+$G$7/$J$18*($A$18^2*'Phi(z,A)'!H915+1)</f>
        <v>3.9018808633665047</v>
      </c>
      <c r="E926">
        <f t="shared" si="44"/>
        <v>49.4954558012931</v>
      </c>
      <c r="G926">
        <f t="shared" si="45"/>
        <v>-0.905</v>
      </c>
      <c r="H926">
        <f>G926*'Freq res'!$C$11/2</f>
        <v>-0.905</v>
      </c>
      <c r="I926">
        <f>G926*'Freq res'!$E$11/2</f>
        <v>-0.3562992125984252</v>
      </c>
      <c r="J926">
        <f>$G$18+$G$7/$J$18*(-($A$18^2*'Phi(z,A)'!H915)+1)</f>
        <v>3.249017966929842</v>
      </c>
      <c r="K926">
        <f t="shared" si="46"/>
        <v>25.765025382393343</v>
      </c>
    </row>
    <row r="927" spans="1:11" ht="12.75">
      <c r="A927">
        <v>0.906</v>
      </c>
      <c r="B927">
        <f>A927*'Freq res'!$C$11/2</f>
        <v>0.906</v>
      </c>
      <c r="C927">
        <f>A927*'Freq res'!$E$11/2</f>
        <v>0.35669291338582676</v>
      </c>
      <c r="D927">
        <f>$G$18+$G$7/$J$18*($A$18^2*'Phi(z,A)'!H916+1)</f>
        <v>3.902012007879491</v>
      </c>
      <c r="E927">
        <f t="shared" si="44"/>
        <v>49.50194728439107</v>
      </c>
      <c r="G927">
        <f t="shared" si="45"/>
        <v>-0.906</v>
      </c>
      <c r="H927">
        <f>G927*'Freq res'!$C$11/2</f>
        <v>-0.906</v>
      </c>
      <c r="I927">
        <f>G927*'Freq res'!$E$11/2</f>
        <v>-0.35669291338582676</v>
      </c>
      <c r="J927">
        <f>$G$18+$G$7/$J$18*(-($A$18^2*'Phi(z,A)'!H916)+1)</f>
        <v>3.2488868224168557</v>
      </c>
      <c r="K927">
        <f t="shared" si="46"/>
        <v>25.76164666224264</v>
      </c>
    </row>
    <row r="928" spans="1:11" ht="12.75">
      <c r="A928">
        <v>0.907</v>
      </c>
      <c r="B928">
        <f>A928*'Freq res'!$C$11/2</f>
        <v>0.907</v>
      </c>
      <c r="C928">
        <f>A928*'Freq res'!$E$11/2</f>
        <v>0.35708661417322834</v>
      </c>
      <c r="D928">
        <f>$G$18+$G$7/$J$18*($A$18^2*'Phi(z,A)'!H917+1)</f>
        <v>3.902142678818323</v>
      </c>
      <c r="E928">
        <f t="shared" si="44"/>
        <v>49.5084161729554</v>
      </c>
      <c r="G928">
        <f t="shared" si="45"/>
        <v>-0.907</v>
      </c>
      <c r="H928">
        <f>G928*'Freq res'!$C$11/2</f>
        <v>-0.907</v>
      </c>
      <c r="I928">
        <f>G928*'Freq res'!$E$11/2</f>
        <v>-0.35708661417322834</v>
      </c>
      <c r="J928">
        <f>$G$18+$G$7/$J$18*(-($A$18^2*'Phi(z,A)'!H917)+1)</f>
        <v>3.2487561514780237</v>
      </c>
      <c r="K928">
        <f t="shared" si="46"/>
        <v>25.758280583616543</v>
      </c>
    </row>
    <row r="929" spans="1:11" ht="12.75">
      <c r="A929">
        <v>0.908</v>
      </c>
      <c r="B929">
        <f>A929*'Freq res'!$C$11/2</f>
        <v>0.908</v>
      </c>
      <c r="C929">
        <f>A929*'Freq res'!$E$11/2</f>
        <v>0.35748031496062993</v>
      </c>
      <c r="D929">
        <f>$G$18+$G$7/$J$18*($A$18^2*'Phi(z,A)'!H918+1)</f>
        <v>3.902272876869182</v>
      </c>
      <c r="E929">
        <f t="shared" si="44"/>
        <v>49.51486249188222</v>
      </c>
      <c r="G929">
        <f t="shared" si="45"/>
        <v>-0.908</v>
      </c>
      <c r="H929">
        <f>G929*'Freq res'!$C$11/2</f>
        <v>-0.908</v>
      </c>
      <c r="I929">
        <f>G929*'Freq res'!$E$11/2</f>
        <v>-0.35748031496062993</v>
      </c>
      <c r="J929">
        <f>$G$18+$G$7/$J$18*(-($A$18^2*'Phi(z,A)'!H918)+1)</f>
        <v>3.2486259534271644</v>
      </c>
      <c r="K929">
        <f t="shared" si="46"/>
        <v>25.754927124002762</v>
      </c>
    </row>
    <row r="930" spans="1:11" ht="12.75">
      <c r="A930">
        <v>0.909</v>
      </c>
      <c r="B930">
        <f>A930*'Freq res'!$C$11/2</f>
        <v>0.909</v>
      </c>
      <c r="C930">
        <f>A930*'Freq res'!$E$11/2</f>
        <v>0.35787401574803146</v>
      </c>
      <c r="D930">
        <f>$G$18+$G$7/$J$18*($A$18^2*'Phi(z,A)'!H919+1)</f>
        <v>3.9024026027198744</v>
      </c>
      <c r="E930">
        <f t="shared" si="44"/>
        <v>49.521286266196675</v>
      </c>
      <c r="G930">
        <f t="shared" si="45"/>
        <v>-0.909</v>
      </c>
      <c r="H930">
        <f>G930*'Freq res'!$C$11/2</f>
        <v>-0.909</v>
      </c>
      <c r="I930">
        <f>G930*'Freq res'!$E$11/2</f>
        <v>-0.35787401574803146</v>
      </c>
      <c r="J930">
        <f>$G$18+$G$7/$J$18*(-($A$18^2*'Phi(z,A)'!H919)+1)</f>
        <v>3.248496227576472</v>
      </c>
      <c r="K930">
        <f t="shared" si="46"/>
        <v>25.751586260874923</v>
      </c>
    </row>
    <row r="931" spans="1:11" ht="12.75">
      <c r="A931">
        <v>0.91</v>
      </c>
      <c r="B931">
        <f>A931*'Freq res'!$C$11/2</f>
        <v>0.91</v>
      </c>
      <c r="C931">
        <f>A931*'Freq res'!$E$11/2</f>
        <v>0.35826771653543305</v>
      </c>
      <c r="D931">
        <f>$G$18+$G$7/$J$18*($A$18^2*'Phi(z,A)'!H920+1)</f>
        <v>3.902531857059821</v>
      </c>
      <c r="E931">
        <f t="shared" si="44"/>
        <v>49.5276875210524</v>
      </c>
      <c r="G931">
        <f t="shared" si="45"/>
        <v>-0.91</v>
      </c>
      <c r="H931">
        <f>G931*'Freq res'!$C$11/2</f>
        <v>-0.91</v>
      </c>
      <c r="I931">
        <f>G931*'Freq res'!$E$11/2</f>
        <v>-0.35826771653543305</v>
      </c>
      <c r="J931">
        <f>$G$18+$G$7/$J$18*(-($A$18^2*'Phi(z,A)'!H920)+1)</f>
        <v>3.2483669732365255</v>
      </c>
      <c r="K931">
        <f t="shared" si="46"/>
        <v>25.748257971692738</v>
      </c>
    </row>
    <row r="932" spans="1:11" ht="12.75">
      <c r="A932">
        <v>0.911</v>
      </c>
      <c r="B932">
        <f>A932*'Freq res'!$C$11/2</f>
        <v>0.911</v>
      </c>
      <c r="C932">
        <f>A932*'Freq res'!$E$11/2</f>
        <v>0.35866141732283463</v>
      </c>
      <c r="D932">
        <f>$G$18+$G$7/$J$18*($A$18^2*'Phi(z,A)'!H921+1)</f>
        <v>3.902660640580051</v>
      </c>
      <c r="E932">
        <f t="shared" si="44"/>
        <v>49.53406628173101</v>
      </c>
      <c r="G932">
        <f t="shared" si="45"/>
        <v>-0.911</v>
      </c>
      <c r="H932">
        <f>G932*'Freq res'!$C$11/2</f>
        <v>-0.911</v>
      </c>
      <c r="I932">
        <f>G932*'Freq res'!$E$11/2</f>
        <v>-0.35866141732283463</v>
      </c>
      <c r="J932">
        <f>$G$18+$G$7/$J$18*(-($A$18^2*'Phi(z,A)'!H921)+1)</f>
        <v>3.2482381897162957</v>
      </c>
      <c r="K932">
        <f t="shared" si="46"/>
        <v>25.744942233902137</v>
      </c>
    </row>
    <row r="933" spans="1:11" ht="12.75">
      <c r="A933">
        <v>0.912</v>
      </c>
      <c r="B933">
        <f>A933*'Freq res'!$C$11/2</f>
        <v>0.912</v>
      </c>
      <c r="C933">
        <f>A933*'Freq res'!$E$11/2</f>
        <v>0.3590551181102362</v>
      </c>
      <c r="D933">
        <f>$G$18+$G$7/$J$18*($A$18^2*'Phi(z,A)'!H922+1)</f>
        <v>3.9027889539731944</v>
      </c>
      <c r="E933">
        <f t="shared" si="44"/>
        <v>49.540422573641784</v>
      </c>
      <c r="G933">
        <f t="shared" si="45"/>
        <v>-0.912</v>
      </c>
      <c r="H933">
        <f>G933*'Freq res'!$C$11/2</f>
        <v>-0.912</v>
      </c>
      <c r="I933">
        <f>G933*'Freq res'!$E$11/2</f>
        <v>-0.3590551181102362</v>
      </c>
      <c r="J933">
        <f>$G$18+$G$7/$J$18*(-($A$18^2*'Phi(z,A)'!H922)+1)</f>
        <v>3.248109876323152</v>
      </c>
      <c r="K933">
        <f t="shared" si="46"/>
        <v>25.741639024935328</v>
      </c>
    </row>
    <row r="934" spans="1:11" ht="12.75">
      <c r="A934">
        <v>0.913</v>
      </c>
      <c r="B934">
        <f>A934*'Freq res'!$C$11/2</f>
        <v>0.913</v>
      </c>
      <c r="C934">
        <f>A934*'Freq res'!$E$11/2</f>
        <v>0.3594488188976378</v>
      </c>
      <c r="D934">
        <f>$G$18+$G$7/$J$18*($A$18^2*'Phi(z,A)'!H923+1)</f>
        <v>3.902916797933475</v>
      </c>
      <c r="E934">
        <f t="shared" si="44"/>
        <v>49.54675642232111</v>
      </c>
      <c r="G934">
        <f t="shared" si="45"/>
        <v>-0.913</v>
      </c>
      <c r="H934">
        <f>G934*'Freq res'!$C$11/2</f>
        <v>-0.913</v>
      </c>
      <c r="I934">
        <f>G934*'Freq res'!$E$11/2</f>
        <v>-0.3594488188976378</v>
      </c>
      <c r="J934">
        <f>$G$18+$G$7/$J$18*(-($A$18^2*'Phi(z,A)'!H923)+1)</f>
        <v>3.2479820323628714</v>
      </c>
      <c r="K934">
        <f t="shared" si="46"/>
        <v>25.738348322210978</v>
      </c>
    </row>
    <row r="935" spans="1:11" ht="12.75">
      <c r="A935">
        <v>0.914</v>
      </c>
      <c r="B935">
        <f>A935*'Freq res'!$C$11/2</f>
        <v>0.914</v>
      </c>
      <c r="C935">
        <f>A935*'Freq res'!$E$11/2</f>
        <v>0.35984251968503933</v>
      </c>
      <c r="D935">
        <f>$G$18+$G$7/$J$18*($A$18^2*'Phi(z,A)'!H924+1)</f>
        <v>3.903044173156702</v>
      </c>
      <c r="E935">
        <f t="shared" si="44"/>
        <v>49.553067853432</v>
      </c>
      <c r="G935">
        <f t="shared" si="45"/>
        <v>-0.914</v>
      </c>
      <c r="H935">
        <f>G935*'Freq res'!$C$11/2</f>
        <v>-0.914</v>
      </c>
      <c r="I935">
        <f>G935*'Freq res'!$E$11/2</f>
        <v>-0.35984251968503933</v>
      </c>
      <c r="J935">
        <f>$G$18+$G$7/$J$18*(-($A$18^2*'Phi(z,A)'!H924)+1)</f>
        <v>3.2478546571396447</v>
      </c>
      <c r="K935">
        <f t="shared" si="46"/>
        <v>25.735070103134326</v>
      </c>
    </row>
    <row r="936" spans="1:11" ht="12.75">
      <c r="A936">
        <v>0.915</v>
      </c>
      <c r="B936">
        <f>A936*'Freq res'!$C$11/2</f>
        <v>0.915</v>
      </c>
      <c r="C936">
        <f>A936*'Freq res'!$E$11/2</f>
        <v>0.3602362204724409</v>
      </c>
      <c r="D936">
        <f>$G$18+$G$7/$J$18*($A$18^2*'Phi(z,A)'!H925+1)</f>
        <v>3.903171080340262</v>
      </c>
      <c r="E936">
        <f t="shared" si="44"/>
        <v>49.55935689276374</v>
      </c>
      <c r="G936">
        <f t="shared" si="45"/>
        <v>-0.915</v>
      </c>
      <c r="H936">
        <f>G936*'Freq res'!$C$11/2</f>
        <v>-0.915</v>
      </c>
      <c r="I936">
        <f>G936*'Freq res'!$E$11/2</f>
        <v>-0.3602362204724409</v>
      </c>
      <c r="J936">
        <f>$G$18+$G$7/$J$18*(-($A$18^2*'Phi(z,A)'!H925)+1)</f>
        <v>3.2477277499560846</v>
      </c>
      <c r="K936">
        <f t="shared" si="46"/>
        <v>25.731804345097274</v>
      </c>
    </row>
    <row r="937" spans="1:11" ht="12.75">
      <c r="A937">
        <v>0.916</v>
      </c>
      <c r="B937">
        <f>A937*'Freq res'!$C$11/2</f>
        <v>0.916</v>
      </c>
      <c r="C937">
        <f>A937*'Freq res'!$E$11/2</f>
        <v>0.3606299212598425</v>
      </c>
      <c r="D937">
        <f>$G$18+$G$7/$J$18*($A$18^2*'Phi(z,A)'!H926+1)</f>
        <v>3.9032975201831137</v>
      </c>
      <c r="E937">
        <f t="shared" si="44"/>
        <v>49.565623566231345</v>
      </c>
      <c r="G937">
        <f t="shared" si="45"/>
        <v>-0.916</v>
      </c>
      <c r="H937">
        <f>G937*'Freq res'!$C$11/2</f>
        <v>-0.916</v>
      </c>
      <c r="I937">
        <f>G937*'Freq res'!$E$11/2</f>
        <v>-0.3606299212598425</v>
      </c>
      <c r="J937">
        <f>$G$18+$G$7/$J$18*(-($A$18^2*'Phi(z,A)'!H926)+1)</f>
        <v>3.247601310113233</v>
      </c>
      <c r="K937">
        <f t="shared" si="46"/>
        <v>25.72855102547853</v>
      </c>
    </row>
    <row r="938" spans="1:11" ht="12.75">
      <c r="A938">
        <v>0.917</v>
      </c>
      <c r="B938">
        <f>A938*'Freq res'!$C$11/2</f>
        <v>0.917</v>
      </c>
      <c r="C938">
        <f>A938*'Freq res'!$E$11/2</f>
        <v>0.3610236220472441</v>
      </c>
      <c r="D938">
        <f>$G$18+$G$7/$J$18*($A$18^2*'Phi(z,A)'!H927+1)</f>
        <v>3.903423493385778</v>
      </c>
      <c r="E938">
        <f t="shared" si="44"/>
        <v>49.57186789987514</v>
      </c>
      <c r="G938">
        <f t="shared" si="45"/>
        <v>-0.917</v>
      </c>
      <c r="H938">
        <f>G938*'Freq res'!$C$11/2</f>
        <v>-0.917</v>
      </c>
      <c r="I938">
        <f>G938*'Freq res'!$E$11/2</f>
        <v>-0.3610236220472441</v>
      </c>
      <c r="J938">
        <f>$G$18+$G$7/$J$18*(-($A$18^2*'Phi(z,A)'!H927)+1)</f>
        <v>3.2474753369105684</v>
      </c>
      <c r="K938">
        <f t="shared" si="46"/>
        <v>25.72531012164374</v>
      </c>
    </row>
    <row r="939" spans="1:11" ht="12.75">
      <c r="A939">
        <v>0.918</v>
      </c>
      <c r="B939">
        <f>A939*'Freq res'!$C$11/2</f>
        <v>0.918</v>
      </c>
      <c r="C939">
        <f>A939*'Freq res'!$E$11/2</f>
        <v>0.36141732283464567</v>
      </c>
      <c r="D939">
        <f>$G$18+$G$7/$J$18*($A$18^2*'Phi(z,A)'!H928+1)</f>
        <v>3.9035490006503313</v>
      </c>
      <c r="E939">
        <f t="shared" si="44"/>
        <v>49.57808991986023</v>
      </c>
      <c r="G939">
        <f t="shared" si="45"/>
        <v>-0.918</v>
      </c>
      <c r="H939">
        <f>G939*'Freq res'!$C$11/2</f>
        <v>-0.918</v>
      </c>
      <c r="I939">
        <f>G939*'Freq res'!$E$11/2</f>
        <v>-0.36141732283464567</v>
      </c>
      <c r="J939">
        <f>$G$18+$G$7/$J$18*(-($A$18^2*'Phi(z,A)'!H928)+1)</f>
        <v>3.2473498296460153</v>
      </c>
      <c r="K939">
        <f t="shared" si="46"/>
        <v>25.722081610945605</v>
      </c>
    </row>
    <row r="940" spans="1:11" ht="12.75">
      <c r="A940">
        <v>0.919</v>
      </c>
      <c r="B940">
        <f>A940*'Freq res'!$C$11/2</f>
        <v>0.919</v>
      </c>
      <c r="C940">
        <f>A940*'Freq res'!$E$11/2</f>
        <v>0.36181102362204726</v>
      </c>
      <c r="D940">
        <f>$G$18+$G$7/$J$18*($A$18^2*'Phi(z,A)'!H929+1)</f>
        <v>3.9036740426803975</v>
      </c>
      <c r="E940">
        <f t="shared" si="44"/>
        <v>49.584289652476116</v>
      </c>
      <c r="G940">
        <f t="shared" si="45"/>
        <v>-0.919</v>
      </c>
      <c r="H940">
        <f>G940*'Freq res'!$C$11/2</f>
        <v>-0.919</v>
      </c>
      <c r="I940">
        <f>G940*'Freq res'!$E$11/2</f>
        <v>-0.36181102362204726</v>
      </c>
      <c r="J940">
        <f>$G$18+$G$7/$J$18*(-($A$18^2*'Phi(z,A)'!H929)+1)</f>
        <v>3.247224787615949</v>
      </c>
      <c r="K940">
        <f t="shared" si="46"/>
        <v>25.718865470723983</v>
      </c>
    </row>
    <row r="941" spans="1:11" ht="12.75">
      <c r="A941">
        <v>0.92</v>
      </c>
      <c r="B941">
        <f>A941*'Freq res'!$C$11/2</f>
        <v>0.92</v>
      </c>
      <c r="C941">
        <f>A941*'Freq res'!$E$11/2</f>
        <v>0.3622047244094488</v>
      </c>
      <c r="D941">
        <f>$G$18+$G$7/$J$18*($A$18^2*'Phi(z,A)'!H930+1)</f>
        <v>3.903798620181142</v>
      </c>
      <c r="E941">
        <f t="shared" si="44"/>
        <v>49.59046712413622</v>
      </c>
      <c r="G941">
        <f t="shared" si="45"/>
        <v>-0.92</v>
      </c>
      <c r="H941">
        <f>G941*'Freq res'!$C$11/2</f>
        <v>-0.92</v>
      </c>
      <c r="I941">
        <f>G941*'Freq res'!$E$11/2</f>
        <v>-0.3622047244094488</v>
      </c>
      <c r="J941">
        <f>$G$18+$G$7/$J$18*(-($A$18^2*'Phi(z,A)'!H930)+1)</f>
        <v>3.2471002101152044</v>
      </c>
      <c r="K941">
        <f t="shared" si="46"/>
        <v>25.715661678306024</v>
      </c>
    </row>
    <row r="942" spans="1:11" ht="12.75">
      <c r="A942">
        <v>0.921</v>
      </c>
      <c r="B942">
        <f>A942*'Freq res'!$C$11/2</f>
        <v>0.921</v>
      </c>
      <c r="C942">
        <f>A942*'Freq res'!$E$11/2</f>
        <v>0.36259842519685037</v>
      </c>
      <c r="D942">
        <f>$G$18+$G$7/$J$18*($A$18^2*'Phi(z,A)'!H931+1)</f>
        <v>3.9039227338592624</v>
      </c>
      <c r="E942">
        <f t="shared" si="44"/>
        <v>49.59662236137736</v>
      </c>
      <c r="G942">
        <f t="shared" si="45"/>
        <v>-0.921</v>
      </c>
      <c r="H942">
        <f>G942*'Freq res'!$C$11/2</f>
        <v>-0.921</v>
      </c>
      <c r="I942">
        <f>G942*'Freq res'!$E$11/2</f>
        <v>-0.36259842519685037</v>
      </c>
      <c r="J942">
        <f>$G$18+$G$7/$J$18*(-($A$18^2*'Phi(z,A)'!H931)+1)</f>
        <v>3.246976096437084</v>
      </c>
      <c r="K942">
        <f t="shared" si="46"/>
        <v>25.712470211006302</v>
      </c>
    </row>
    <row r="943" spans="1:11" ht="12.75">
      <c r="A943">
        <v>0.922</v>
      </c>
      <c r="B943">
        <f>A943*'Freq res'!$C$11/2</f>
        <v>0.922</v>
      </c>
      <c r="C943">
        <f>A943*'Freq res'!$E$11/2</f>
        <v>0.36299212598425196</v>
      </c>
      <c r="D943">
        <f>$G$18+$G$7/$J$18*($A$18^2*'Phi(z,A)'!H932+1)</f>
        <v>3.9040463844229816</v>
      </c>
      <c r="E943">
        <f t="shared" si="44"/>
        <v>49.60275539085937</v>
      </c>
      <c r="G943">
        <f t="shared" si="45"/>
        <v>-0.922</v>
      </c>
      <c r="H943">
        <f>G943*'Freq res'!$C$11/2</f>
        <v>-0.922</v>
      </c>
      <c r="I943">
        <f>G943*'Freq res'!$E$11/2</f>
        <v>-0.36299212598425196</v>
      </c>
      <c r="J943">
        <f>$G$18+$G$7/$J$18*(-($A$18^2*'Phi(z,A)'!H932)+1)</f>
        <v>3.246852445873365</v>
      </c>
      <c r="K943">
        <f t="shared" si="46"/>
        <v>25.709291046126914</v>
      </c>
    </row>
    <row r="944" spans="1:11" ht="12.75">
      <c r="A944">
        <v>0.923</v>
      </c>
      <c r="B944">
        <f>A944*'Freq res'!$C$11/2</f>
        <v>0.923</v>
      </c>
      <c r="C944">
        <f>A944*'Freq res'!$E$11/2</f>
        <v>0.36338582677165354</v>
      </c>
      <c r="D944">
        <f>$G$18+$G$7/$J$18*($A$18^2*'Phi(z,A)'!H933+1)</f>
        <v>3.90416957258204</v>
      </c>
      <c r="E944">
        <f t="shared" si="44"/>
        <v>49.60886623936456</v>
      </c>
      <c r="G944">
        <f t="shared" si="45"/>
        <v>-0.923</v>
      </c>
      <c r="H944">
        <f>G944*'Freq res'!$C$11/2</f>
        <v>-0.923</v>
      </c>
      <c r="I944">
        <f>G944*'Freq res'!$E$11/2</f>
        <v>-0.36338582677165354</v>
      </c>
      <c r="J944">
        <f>$G$18+$G$7/$J$18*(-($A$18^2*'Phi(z,A)'!H933)+1)</f>
        <v>3.2467292577143065</v>
      </c>
      <c r="K944">
        <f t="shared" si="46"/>
        <v>25.706124160957625</v>
      </c>
    </row>
    <row r="945" spans="1:11" ht="12.75">
      <c r="A945">
        <v>0.924</v>
      </c>
      <c r="B945">
        <f>A945*'Freq res'!$C$11/2</f>
        <v>0.924</v>
      </c>
      <c r="C945">
        <f>A945*'Freq res'!$E$11/2</f>
        <v>0.3637795275590551</v>
      </c>
      <c r="D945">
        <f>$G$18+$G$7/$J$18*($A$18^2*'Phi(z,A)'!H934+1)</f>
        <v>3.904292299047688</v>
      </c>
      <c r="E945">
        <f t="shared" si="44"/>
        <v>49.61495493379724</v>
      </c>
      <c r="G945">
        <f t="shared" si="45"/>
        <v>-0.924</v>
      </c>
      <c r="H945">
        <f>G945*'Freq res'!$C$11/2</f>
        <v>-0.924</v>
      </c>
      <c r="I945">
        <f>G945*'Freq res'!$E$11/2</f>
        <v>-0.3637795275590551</v>
      </c>
      <c r="J945">
        <f>$G$18+$G$7/$J$18*(-($A$18^2*'Phi(z,A)'!H934)+1)</f>
        <v>3.2466065312486587</v>
      </c>
      <c r="K945">
        <f t="shared" si="46"/>
        <v>25.70296953277599</v>
      </c>
    </row>
    <row r="946" spans="1:11" ht="12.75">
      <c r="A946">
        <v>0.925</v>
      </c>
      <c r="B946">
        <f>A946*'Freq res'!$C$11/2</f>
        <v>0.925</v>
      </c>
      <c r="C946">
        <f>A946*'Freq res'!$E$11/2</f>
        <v>0.36417322834645666</v>
      </c>
      <c r="D946">
        <f>$G$18+$G$7/$J$18*($A$18^2*'Phi(z,A)'!H935+1)</f>
        <v>3.9044145645326784</v>
      </c>
      <c r="E946">
        <f t="shared" si="44"/>
        <v>49.62102150118336</v>
      </c>
      <c r="G946">
        <f t="shared" si="45"/>
        <v>-0.925</v>
      </c>
      <c r="H946">
        <f>G946*'Freq res'!$C$11/2</f>
        <v>-0.925</v>
      </c>
      <c r="I946">
        <f>G946*'Freq res'!$E$11/2</f>
        <v>-0.36417322834645666</v>
      </c>
      <c r="J946">
        <f>$G$18+$G$7/$J$18*(-($A$18^2*'Phi(z,A)'!H935)+1)</f>
        <v>3.2464842657636677</v>
      </c>
      <c r="K946">
        <f t="shared" si="46"/>
        <v>25.69982713884743</v>
      </c>
    </row>
    <row r="947" spans="1:11" ht="12.75">
      <c r="A947">
        <v>0.926</v>
      </c>
      <c r="B947">
        <f>A947*'Freq res'!$C$11/2</f>
        <v>0.926</v>
      </c>
      <c r="C947">
        <f>A947*'Freq res'!$E$11/2</f>
        <v>0.36456692913385824</v>
      </c>
      <c r="D947">
        <f>$G$18+$G$7/$J$18*($A$18^2*'Phi(z,A)'!H936+1)</f>
        <v>3.90453636975126</v>
      </c>
      <c r="E947">
        <f t="shared" si="44"/>
        <v>49.627065968669925</v>
      </c>
      <c r="G947">
        <f t="shared" si="45"/>
        <v>-0.926</v>
      </c>
      <c r="H947">
        <f>G947*'Freq res'!$C$11/2</f>
        <v>-0.926</v>
      </c>
      <c r="I947">
        <f>G947*'Freq res'!$E$11/2</f>
        <v>-0.36456692913385824</v>
      </c>
      <c r="J947">
        <f>$G$18+$G$7/$J$18*(-($A$18^2*'Phi(z,A)'!H936)+1)</f>
        <v>3.246362460545087</v>
      </c>
      <c r="K947">
        <f t="shared" si="46"/>
        <v>25.69669695642544</v>
      </c>
    </row>
    <row r="948" spans="1:11" ht="12.75">
      <c r="A948">
        <v>0.927</v>
      </c>
      <c r="B948">
        <f>A948*'Freq res'!$C$11/2</f>
        <v>0.927</v>
      </c>
      <c r="C948">
        <f>A948*'Freq res'!$E$11/2</f>
        <v>0.3649606299212598</v>
      </c>
      <c r="D948">
        <f>$G$18+$G$7/$J$18*($A$18^2*'Phi(z,A)'!H937+1)</f>
        <v>3.904657715419167</v>
      </c>
      <c r="E948">
        <f t="shared" si="44"/>
        <v>49.633088363524514</v>
      </c>
      <c r="G948">
        <f t="shared" si="45"/>
        <v>-0.927</v>
      </c>
      <c r="H948">
        <f>G948*'Freq res'!$C$11/2</f>
        <v>-0.927</v>
      </c>
      <c r="I948">
        <f>G948*'Freq res'!$E$11/2</f>
        <v>-0.3649606299212598</v>
      </c>
      <c r="J948">
        <f>$G$18+$G$7/$J$18*(-($A$18^2*'Phi(z,A)'!H937)+1)</f>
        <v>3.2462411148771797</v>
      </c>
      <c r="K948">
        <f t="shared" si="46"/>
        <v>25.693578962751594</v>
      </c>
    </row>
    <row r="949" spans="1:11" ht="12.75">
      <c r="A949">
        <v>0.928</v>
      </c>
      <c r="B949">
        <f>A949*'Freq res'!$C$11/2</f>
        <v>0.928</v>
      </c>
      <c r="C949">
        <f>A949*'Freq res'!$E$11/2</f>
        <v>0.3653543307086614</v>
      </c>
      <c r="D949">
        <f>$G$18+$G$7/$J$18*($A$18^2*'Phi(z,A)'!H938+1)</f>
        <v>3.904778602253614</v>
      </c>
      <c r="E949">
        <f t="shared" si="44"/>
        <v>49.639088713134946</v>
      </c>
      <c r="G949">
        <f t="shared" si="45"/>
        <v>-0.928</v>
      </c>
      <c r="H949">
        <f>G949*'Freq res'!$C$11/2</f>
        <v>-0.928</v>
      </c>
      <c r="I949">
        <f>G949*'Freq res'!$E$11/2</f>
        <v>-0.3653543307086614</v>
      </c>
      <c r="J949">
        <f>$G$18+$G$7/$J$18*(-($A$18^2*'Phi(z,A)'!H938)+1)</f>
        <v>3.2461202280427326</v>
      </c>
      <c r="K949">
        <f t="shared" si="46"/>
        <v>25.69047313505579</v>
      </c>
    </row>
    <row r="950" spans="1:11" ht="12.75">
      <c r="A950">
        <v>0.929</v>
      </c>
      <c r="B950">
        <f>A950*'Freq res'!$C$11/2</f>
        <v>0.929</v>
      </c>
      <c r="C950">
        <f>A950*'Freq res'!$E$11/2</f>
        <v>0.365748031496063</v>
      </c>
      <c r="D950">
        <f>$G$18+$G$7/$J$18*($A$18^2*'Phi(z,A)'!H939+1)</f>
        <v>3.9048990309732883</v>
      </c>
      <c r="E950">
        <f t="shared" si="44"/>
        <v>49.645067045008666</v>
      </c>
      <c r="G950">
        <f t="shared" si="45"/>
        <v>-0.929</v>
      </c>
      <c r="H950">
        <f>G950*'Freq res'!$C$11/2</f>
        <v>-0.929</v>
      </c>
      <c r="I950">
        <f>G950*'Freq res'!$E$11/2</f>
        <v>-0.365748031496063</v>
      </c>
      <c r="J950">
        <f>$G$18+$G$7/$J$18*(-($A$18^2*'Phi(z,A)'!H939)+1)</f>
        <v>3.2459997993230583</v>
      </c>
      <c r="K950">
        <f t="shared" si="46"/>
        <v>25.68737945055628</v>
      </c>
    </row>
    <row r="951" spans="1:11" ht="12.75">
      <c r="A951">
        <v>0.93</v>
      </c>
      <c r="B951">
        <f>A951*'Freq res'!$C$11/2</f>
        <v>0.93</v>
      </c>
      <c r="C951">
        <f>A951*'Freq res'!$E$11/2</f>
        <v>0.3661417322834646</v>
      </c>
      <c r="D951">
        <f>$G$18+$G$7/$J$18*($A$18^2*'Phi(z,A)'!H940+1)</f>
        <v>3.9050190022983404</v>
      </c>
      <c r="E951">
        <f t="shared" si="44"/>
        <v>49.65102338677232</v>
      </c>
      <c r="G951">
        <f t="shared" si="45"/>
        <v>-0.93</v>
      </c>
      <c r="H951">
        <f>G951*'Freq res'!$C$11/2</f>
        <v>-0.93</v>
      </c>
      <c r="I951">
        <f>G951*'Freq res'!$E$11/2</f>
        <v>-0.3661417322834646</v>
      </c>
      <c r="J951">
        <f>$G$18+$G$7/$J$18*(-($A$18^2*'Phi(z,A)'!H940)+1)</f>
        <v>3.245879827998006</v>
      </c>
      <c r="K951">
        <f t="shared" si="46"/>
        <v>25.684297886459838</v>
      </c>
    </row>
    <row r="952" spans="1:11" ht="12.75">
      <c r="A952">
        <v>0.931</v>
      </c>
      <c r="B952">
        <f>A952*'Freq res'!$C$11/2</f>
        <v>0.931</v>
      </c>
      <c r="C952">
        <f>A952*'Freq res'!$E$11/2</f>
        <v>0.3665354330708661</v>
      </c>
      <c r="D952">
        <f>$G$18+$G$7/$J$18*($A$18^2*'Phi(z,A)'!H941+1)</f>
        <v>3.9051385169503785</v>
      </c>
      <c r="E952">
        <f t="shared" si="44"/>
        <v>49.65695776617131</v>
      </c>
      <c r="G952">
        <f t="shared" si="45"/>
        <v>-0.931</v>
      </c>
      <c r="H952">
        <f>G952*'Freq res'!$C$11/2</f>
        <v>-0.931</v>
      </c>
      <c r="I952">
        <f>G952*'Freq res'!$E$11/2</f>
        <v>-0.3665354330708661</v>
      </c>
      <c r="J952">
        <f>$G$18+$G$7/$J$18*(-($A$18^2*'Phi(z,A)'!H941)+1)</f>
        <v>3.2457603133459676</v>
      </c>
      <c r="K952">
        <f t="shared" si="46"/>
        <v>25.681228419961847</v>
      </c>
    </row>
    <row r="953" spans="1:11" ht="12.75">
      <c r="A953">
        <v>0.932</v>
      </c>
      <c r="B953">
        <f>A953*'Freq res'!$C$11/2</f>
        <v>0.932</v>
      </c>
      <c r="C953">
        <f>A953*'Freq res'!$E$11/2</f>
        <v>0.3669291338582677</v>
      </c>
      <c r="D953">
        <f>$G$18+$G$7/$J$18*($A$18^2*'Phi(z,A)'!H942+1)</f>
        <v>3.90525757565246</v>
      </c>
      <c r="E953">
        <f t="shared" si="44"/>
        <v>49.6628702110693</v>
      </c>
      <c r="G953">
        <f t="shared" si="45"/>
        <v>-0.932</v>
      </c>
      <c r="H953">
        <f>G953*'Freq res'!$C$11/2</f>
        <v>-0.932</v>
      </c>
      <c r="I953">
        <f>G953*'Freq res'!$E$11/2</f>
        <v>-0.3669291338582677</v>
      </c>
      <c r="J953">
        <f>$G$18+$G$7/$J$18*(-($A$18^2*'Phi(z,A)'!H942)+1)</f>
        <v>3.2456412546438864</v>
      </c>
      <c r="K953">
        <f t="shared" si="46"/>
        <v>25.678171028246474</v>
      </c>
    </row>
    <row r="954" spans="1:11" ht="12.75">
      <c r="A954">
        <v>0.933</v>
      </c>
      <c r="B954">
        <f>A954*'Freq res'!$C$11/2</f>
        <v>0.933</v>
      </c>
      <c r="C954">
        <f>A954*'Freq res'!$E$11/2</f>
        <v>0.3673228346456693</v>
      </c>
      <c r="D954">
        <f>$G$18+$G$7/$J$18*($A$18^2*'Phi(z,A)'!H943+1)</f>
        <v>3.9053761791290826</v>
      </c>
      <c r="E954">
        <f t="shared" si="44"/>
        <v>49.66876074944764</v>
      </c>
      <c r="G954">
        <f t="shared" si="45"/>
        <v>-0.933</v>
      </c>
      <c r="H954">
        <f>G954*'Freq res'!$C$11/2</f>
        <v>-0.933</v>
      </c>
      <c r="I954">
        <f>G954*'Freq res'!$E$11/2</f>
        <v>-0.3673228346456693</v>
      </c>
      <c r="J954">
        <f>$G$18+$G$7/$J$18*(-($A$18^2*'Phi(z,A)'!H943)+1)</f>
        <v>3.245522651167264</v>
      </c>
      <c r="K954">
        <f t="shared" si="46"/>
        <v>25.675125688486727</v>
      </c>
    </row>
    <row r="955" spans="1:11" ht="12.75">
      <c r="A955">
        <v>0.934</v>
      </c>
      <c r="B955">
        <f>A955*'Freq res'!$C$11/2</f>
        <v>0.934</v>
      </c>
      <c r="C955">
        <f>A955*'Freq res'!$E$11/2</f>
        <v>0.36771653543307087</v>
      </c>
      <c r="D955">
        <f>$G$18+$G$7/$J$18*($A$18^2*'Phi(z,A)'!H944+1)</f>
        <v>3.905494328106179</v>
      </c>
      <c r="E955">
        <f t="shared" si="44"/>
        <v>49.6746294094051</v>
      </c>
      <c r="G955">
        <f t="shared" si="45"/>
        <v>-0.934</v>
      </c>
      <c r="H955">
        <f>G955*'Freq res'!$C$11/2</f>
        <v>-0.934</v>
      </c>
      <c r="I955">
        <f>G955*'Freq res'!$E$11/2</f>
        <v>-0.36771653543307087</v>
      </c>
      <c r="J955">
        <f>$G$18+$G$7/$J$18*(-($A$18^2*'Phi(z,A)'!H944)+1)</f>
        <v>3.2454045021901674</v>
      </c>
      <c r="K955">
        <f t="shared" si="46"/>
        <v>25.672092377844614</v>
      </c>
    </row>
    <row r="956" spans="1:11" ht="12.75">
      <c r="A956">
        <v>0.935</v>
      </c>
      <c r="B956">
        <f>A956*'Freq res'!$C$11/2</f>
        <v>0.935</v>
      </c>
      <c r="C956">
        <f>A956*'Freq res'!$E$11/2</f>
        <v>0.36811023622047245</v>
      </c>
      <c r="D956">
        <f>$G$18+$G$7/$J$18*($A$18^2*'Phi(z,A)'!H945+1)</f>
        <v>3.905612023311108</v>
      </c>
      <c r="E956">
        <f t="shared" si="44"/>
        <v>49.68047621915718</v>
      </c>
      <c r="G956">
        <f t="shared" si="45"/>
        <v>-0.935</v>
      </c>
      <c r="H956">
        <f>G956*'Freq res'!$C$11/2</f>
        <v>-0.935</v>
      </c>
      <c r="I956">
        <f>G956*'Freq res'!$E$11/2</f>
        <v>-0.36811023622047245</v>
      </c>
      <c r="J956">
        <f>$G$18+$G$7/$J$18*(-($A$18^2*'Phi(z,A)'!H945)+1)</f>
        <v>3.2452868069852387</v>
      </c>
      <c r="K956">
        <f t="shared" si="46"/>
        <v>25.66907107347126</v>
      </c>
    </row>
    <row r="957" spans="1:11" ht="12.75">
      <c r="A957">
        <v>0.936</v>
      </c>
      <c r="B957">
        <f>A957*'Freq res'!$C$11/2</f>
        <v>0.936</v>
      </c>
      <c r="C957">
        <f>A957*'Freq res'!$E$11/2</f>
        <v>0.368503937007874</v>
      </c>
      <c r="D957">
        <f>$G$18+$G$7/$J$18*($A$18^2*'Phi(z,A)'!H946+1)</f>
        <v>3.905729265472646</v>
      </c>
      <c r="E957">
        <f t="shared" si="44"/>
        <v>49.68630120703578</v>
      </c>
      <c r="G957">
        <f t="shared" si="45"/>
        <v>-0.936</v>
      </c>
      <c r="H957">
        <f>G957*'Freq res'!$C$11/2</f>
        <v>-0.936</v>
      </c>
      <c r="I957">
        <f>G957*'Freq res'!$E$11/2</f>
        <v>-0.368503937007874</v>
      </c>
      <c r="J957">
        <f>$G$18+$G$7/$J$18*(-($A$18^2*'Phi(z,A)'!H946)+1)</f>
        <v>3.2451695648237004</v>
      </c>
      <c r="K957">
        <f t="shared" si="46"/>
        <v>25.66606175250702</v>
      </c>
    </row>
    <row r="958" spans="1:11" ht="12.75">
      <c r="A958">
        <v>0.937</v>
      </c>
      <c r="B958">
        <f>A958*'Freq res'!$C$11/2</f>
        <v>0.937</v>
      </c>
      <c r="C958">
        <f>A958*'Freq res'!$E$11/2</f>
        <v>0.36889763779527557</v>
      </c>
      <c r="D958">
        <f>$G$18+$G$7/$J$18*($A$18^2*'Phi(z,A)'!H947+1)</f>
        <v>3.9058460553209815</v>
      </c>
      <c r="E958">
        <f t="shared" si="44"/>
        <v>49.6921044014886</v>
      </c>
      <c r="G958">
        <f t="shared" si="45"/>
        <v>-0.937</v>
      </c>
      <c r="H958">
        <f>G958*'Freq res'!$C$11/2</f>
        <v>-0.937</v>
      </c>
      <c r="I958">
        <f>G958*'Freq res'!$E$11/2</f>
        <v>-0.36889763779527557</v>
      </c>
      <c r="J958">
        <f>$G$18+$G$7/$J$18*(-($A$18^2*'Phi(z,A)'!H947)+1)</f>
        <v>3.245052774975365</v>
      </c>
      <c r="K958">
        <f t="shared" si="46"/>
        <v>25.66306439208162</v>
      </c>
    </row>
    <row r="959" spans="1:11" ht="12.75">
      <c r="A959">
        <v>0.938</v>
      </c>
      <c r="B959">
        <f>A959*'Freq res'!$C$11/2</f>
        <v>0.938</v>
      </c>
      <c r="C959">
        <f>A959*'Freq res'!$E$11/2</f>
        <v>0.3692913385826771</v>
      </c>
      <c r="D959">
        <f>$G$18+$G$7/$J$18*($A$18^2*'Phi(z,A)'!H948+1)</f>
        <v>3.9059623935877053</v>
      </c>
      <c r="E959">
        <f t="shared" si="44"/>
        <v>49.69788583107875</v>
      </c>
      <c r="G959">
        <f t="shared" si="45"/>
        <v>-0.938</v>
      </c>
      <c r="H959">
        <f>G959*'Freq res'!$C$11/2</f>
        <v>-0.938</v>
      </c>
      <c r="I959">
        <f>G959*'Freq res'!$E$11/2</f>
        <v>-0.3692913385826771</v>
      </c>
      <c r="J959">
        <f>$G$18+$G$7/$J$18*(-($A$18^2*'Phi(z,A)'!H948)+1)</f>
        <v>3.2449364367086413</v>
      </c>
      <c r="K959">
        <f t="shared" si="46"/>
        <v>25.66007896931425</v>
      </c>
    </row>
    <row r="960" spans="1:11" ht="12.75">
      <c r="A960">
        <v>0.939</v>
      </c>
      <c r="B960">
        <f>A960*'Freq res'!$C$11/2</f>
        <v>0.939</v>
      </c>
      <c r="C960">
        <f>A960*'Freq res'!$E$11/2</f>
        <v>0.3696850393700787</v>
      </c>
      <c r="D960">
        <f>$G$18+$G$7/$J$18*($A$18^2*'Phi(z,A)'!H949+1)</f>
        <v>3.9060782810058043</v>
      </c>
      <c r="E960">
        <f t="shared" si="44"/>
        <v>49.70364552448425</v>
      </c>
      <c r="G960">
        <f t="shared" si="45"/>
        <v>-0.939</v>
      </c>
      <c r="H960">
        <f>G960*'Freq res'!$C$11/2</f>
        <v>-0.939</v>
      </c>
      <c r="I960">
        <f>G960*'Freq res'!$E$11/2</f>
        <v>-0.3696850393700787</v>
      </c>
      <c r="J960">
        <f>$G$18+$G$7/$J$18*(-($A$18^2*'Phi(z,A)'!H949)+1)</f>
        <v>3.244820549290542</v>
      </c>
      <c r="K960">
        <f t="shared" si="46"/>
        <v>25.657105461313684</v>
      </c>
    </row>
    <row r="961" spans="1:11" ht="12.75">
      <c r="A961">
        <v>0.94</v>
      </c>
      <c r="B961">
        <f>A961*'Freq res'!$C$11/2</f>
        <v>0.94</v>
      </c>
      <c r="C961">
        <f>A961*'Freq res'!$E$11/2</f>
        <v>0.37007874015748027</v>
      </c>
      <c r="D961">
        <f>$G$18+$G$7/$J$18*($A$18^2*'Phi(z,A)'!H950+1)</f>
        <v>3.9061937183096536</v>
      </c>
      <c r="E961">
        <f t="shared" si="44"/>
        <v>49.709383510497524</v>
      </c>
      <c r="G961">
        <f t="shared" si="45"/>
        <v>-0.94</v>
      </c>
      <c r="H961">
        <f>G961*'Freq res'!$C$11/2</f>
        <v>-0.94</v>
      </c>
      <c r="I961">
        <f>G961*'Freq res'!$E$11/2</f>
        <v>-0.37007874015748027</v>
      </c>
      <c r="J961">
        <f>$G$18+$G$7/$J$18*(-($A$18^2*'Phi(z,A)'!H950)+1)</f>
        <v>3.244705111986693</v>
      </c>
      <c r="K961">
        <f t="shared" si="46"/>
        <v>25.654143845178435</v>
      </c>
    </row>
    <row r="962" spans="1:11" ht="12.75">
      <c r="A962">
        <v>0.941</v>
      </c>
      <c r="B962">
        <f>A962*'Freq res'!$C$11/2</f>
        <v>0.941</v>
      </c>
      <c r="C962">
        <f>A962*'Freq res'!$E$11/2</f>
        <v>0.37047244094488185</v>
      </c>
      <c r="D962">
        <f>$G$18+$G$7/$J$18*($A$18^2*'Phi(z,A)'!H951+1)</f>
        <v>3.906308706235007</v>
      </c>
      <c r="E962">
        <f t="shared" si="44"/>
        <v>49.71509981802487</v>
      </c>
      <c r="G962">
        <f t="shared" si="45"/>
        <v>-0.941</v>
      </c>
      <c r="H962">
        <f>G962*'Freq res'!$C$11/2</f>
        <v>-0.941</v>
      </c>
      <c r="I962">
        <f>G962*'Freq res'!$E$11/2</f>
        <v>-0.37047244094488185</v>
      </c>
      <c r="J962">
        <f>$G$18+$G$7/$J$18*(-($A$18^2*'Phi(z,A)'!H951)+1)</f>
        <v>3.2445901240613395</v>
      </c>
      <c r="K962">
        <f t="shared" si="46"/>
        <v>25.651194097996864</v>
      </c>
    </row>
    <row r="963" spans="1:11" ht="12.75">
      <c r="A963">
        <v>0.942</v>
      </c>
      <c r="B963">
        <f>A963*'Freq res'!$C$11/2</f>
        <v>0.942</v>
      </c>
      <c r="C963">
        <f>A963*'Freq res'!$E$11/2</f>
        <v>0.37086614173228344</v>
      </c>
      <c r="D963">
        <f>$G$18+$G$7/$J$18*($A$18^2*'Phi(z,A)'!H952+1)</f>
        <v>3.9064232455189933</v>
      </c>
      <c r="E963">
        <f t="shared" si="44"/>
        <v>49.720794476086134</v>
      </c>
      <c r="G963">
        <f t="shared" si="45"/>
        <v>-0.942</v>
      </c>
      <c r="H963">
        <f>G963*'Freq res'!$C$11/2</f>
        <v>-0.942</v>
      </c>
      <c r="I963">
        <f>G963*'Freq res'!$E$11/2</f>
        <v>-0.37086614173228344</v>
      </c>
      <c r="J963">
        <f>$G$18+$G$7/$J$18*(-($A$18^2*'Phi(z,A)'!H952)+1)</f>
        <v>3.244475584777353</v>
      </c>
      <c r="K963">
        <f t="shared" si="46"/>
        <v>25.648256196847246</v>
      </c>
    </row>
    <row r="964" spans="1:11" ht="12.75">
      <c r="A964">
        <v>0.943</v>
      </c>
      <c r="B964">
        <f>A964*'Freq res'!$C$11/2</f>
        <v>0.943</v>
      </c>
      <c r="C964">
        <f>A964*'Freq res'!$E$11/2</f>
        <v>0.37125984251968497</v>
      </c>
      <c r="D964">
        <f>$G$18+$G$7/$J$18*($A$18^2*'Phi(z,A)'!H953+1)</f>
        <v>3.9065373369001035</v>
      </c>
      <c r="E964">
        <f t="shared" si="44"/>
        <v>49.72646751381401</v>
      </c>
      <c r="G964">
        <f t="shared" si="45"/>
        <v>-0.943</v>
      </c>
      <c r="H964">
        <f>G964*'Freq res'!$C$11/2</f>
        <v>-0.943</v>
      </c>
      <c r="I964">
        <f>G964*'Freq res'!$E$11/2</f>
        <v>-0.37125984251968497</v>
      </c>
      <c r="J964">
        <f>$G$18+$G$7/$J$18*(-($A$18^2*'Phi(z,A)'!H953)+1)</f>
        <v>3.2443614933962426</v>
      </c>
      <c r="K964">
        <f t="shared" si="46"/>
        <v>25.645330118797983</v>
      </c>
    </row>
    <row r="965" spans="1:11" ht="12.75">
      <c r="A965">
        <v>0.944</v>
      </c>
      <c r="B965">
        <f>A965*'Freq res'!$C$11/2</f>
        <v>0.944</v>
      </c>
      <c r="C965">
        <f>A965*'Freq res'!$E$11/2</f>
        <v>0.37165354330708655</v>
      </c>
      <c r="D965">
        <f>$G$18+$G$7/$J$18*($A$18^2*'Phi(z,A)'!H954+1)</f>
        <v>3.9066509811181884</v>
      </c>
      <c r="E965">
        <f t="shared" si="44"/>
        <v>49.732118960453775</v>
      </c>
      <c r="G965">
        <f t="shared" si="45"/>
        <v>-0.944</v>
      </c>
      <c r="H965">
        <f>G965*'Freq res'!$C$11/2</f>
        <v>-0.944</v>
      </c>
      <c r="I965">
        <f>G965*'Freq res'!$E$11/2</f>
        <v>-0.37165354330708655</v>
      </c>
      <c r="J965">
        <f>$G$18+$G$7/$J$18*(-($A$18^2*'Phi(z,A)'!H954)+1)</f>
        <v>3.244247849178158</v>
      </c>
      <c r="K965">
        <f t="shared" si="46"/>
        <v>25.642415840907667</v>
      </c>
    </row>
    <row r="966" spans="1:11" ht="12.75">
      <c r="A966">
        <v>0.945</v>
      </c>
      <c r="B966">
        <f>A966*'Freq res'!$C$11/2</f>
        <v>0.945</v>
      </c>
      <c r="C966">
        <f>A966*'Freq res'!$E$11/2</f>
        <v>0.37204724409448814</v>
      </c>
      <c r="D966">
        <f>$G$18+$G$7/$J$18*($A$18^2*'Phi(z,A)'!H955+1)</f>
        <v>3.906764178914446</v>
      </c>
      <c r="E966">
        <f t="shared" si="44"/>
        <v>49.73774884536258</v>
      </c>
      <c r="G966">
        <f t="shared" si="45"/>
        <v>-0.945</v>
      </c>
      <c r="H966">
        <f>G966*'Freq res'!$C$11/2</f>
        <v>-0.945</v>
      </c>
      <c r="I966">
        <f>G966*'Freq res'!$E$11/2</f>
        <v>-0.37204724409448814</v>
      </c>
      <c r="J966">
        <f>$G$18+$G$7/$J$18*(-($A$18^2*'Phi(z,A)'!H955)+1)</f>
        <v>3.2441346513819007</v>
      </c>
      <c r="K966">
        <f t="shared" si="46"/>
        <v>25.6395133402252</v>
      </c>
    </row>
    <row r="967" spans="1:11" ht="12.75">
      <c r="A967">
        <v>0.946</v>
      </c>
      <c r="B967">
        <f>A967*'Freq res'!$C$11/2</f>
        <v>0.946</v>
      </c>
      <c r="C967">
        <f>A967*'Freq res'!$E$11/2</f>
        <v>0.3724409448818897</v>
      </c>
      <c r="D967">
        <f>$G$18+$G$7/$J$18*($A$18^2*'Phi(z,A)'!H956+1)</f>
        <v>3.9068769310314173</v>
      </c>
      <c r="E967">
        <f t="shared" si="44"/>
        <v>49.743357198009164</v>
      </c>
      <c r="G967">
        <f t="shared" si="45"/>
        <v>-0.946</v>
      </c>
      <c r="H967">
        <f>G967*'Freq res'!$C$11/2</f>
        <v>-0.946</v>
      </c>
      <c r="I967">
        <f>G967*'Freq res'!$E$11/2</f>
        <v>-0.3724409448818897</v>
      </c>
      <c r="J967">
        <f>$G$18+$G$7/$J$18*(-($A$18^2*'Phi(z,A)'!H956)+1)</f>
        <v>3.2440218992649292</v>
      </c>
      <c r="K967">
        <f t="shared" si="46"/>
        <v>25.636622593789923</v>
      </c>
    </row>
    <row r="968" spans="1:11" ht="12.75">
      <c r="A968">
        <v>0.947</v>
      </c>
      <c r="B968">
        <f>A968*'Freq res'!$C$11/2</f>
        <v>0.947</v>
      </c>
      <c r="C968">
        <f>A968*'Freq res'!$E$11/2</f>
        <v>0.3728346456692913</v>
      </c>
      <c r="D968">
        <f>$G$18+$G$7/$J$18*($A$18^2*'Phi(z,A)'!H957+1)</f>
        <v>3.9069892382129776</v>
      </c>
      <c r="E968">
        <f t="shared" si="44"/>
        <v>49.74894404797323</v>
      </c>
      <c r="G968">
        <f t="shared" si="45"/>
        <v>-0.947</v>
      </c>
      <c r="H968">
        <f>G968*'Freq res'!$C$11/2</f>
        <v>-0.947</v>
      </c>
      <c r="I968">
        <f>G968*'Freq res'!$E$11/2</f>
        <v>-0.3728346456692913</v>
      </c>
      <c r="J968">
        <f>$G$18+$G$7/$J$18*(-($A$18^2*'Phi(z,A)'!H957)+1)</f>
        <v>3.243909592083369</v>
      </c>
      <c r="K968">
        <f t="shared" si="46"/>
        <v>25.633743578631755</v>
      </c>
    </row>
    <row r="969" spans="1:11" ht="12.75">
      <c r="A969">
        <v>0.948</v>
      </c>
      <c r="B969">
        <f>A969*'Freq res'!$C$11/2</f>
        <v>0.948</v>
      </c>
      <c r="C969">
        <f>A969*'Freq res'!$E$11/2</f>
        <v>0.37322834645669284</v>
      </c>
      <c r="D969">
        <f>$G$18+$G$7/$J$18*($A$18^2*'Phi(z,A)'!H958+1)</f>
        <v>3.907101101204328</v>
      </c>
      <c r="E969">
        <f t="shared" si="44"/>
        <v>49.75450942494502</v>
      </c>
      <c r="G969">
        <f t="shared" si="45"/>
        <v>-0.948</v>
      </c>
      <c r="H969">
        <f>G969*'Freq res'!$C$11/2</f>
        <v>-0.948</v>
      </c>
      <c r="I969">
        <f>G969*'Freq res'!$E$11/2</f>
        <v>-0.37322834645669284</v>
      </c>
      <c r="J969">
        <f>$G$18+$G$7/$J$18*(-($A$18^2*'Phi(z,A)'!H958)+1)</f>
        <v>3.2437977290920186</v>
      </c>
      <c r="K969">
        <f t="shared" si="46"/>
        <v>25.630876271771292</v>
      </c>
    </row>
    <row r="970" spans="1:11" ht="12.75">
      <c r="A970">
        <v>0.949</v>
      </c>
      <c r="B970">
        <f>A970*'Freq res'!$C$11/2</f>
        <v>0.949</v>
      </c>
      <c r="C970">
        <f>A970*'Freq res'!$E$11/2</f>
        <v>0.3736220472440944</v>
      </c>
      <c r="D970">
        <f>$G$18+$G$7/$J$18*($A$18^2*'Phi(z,A)'!H959+1)</f>
        <v>3.9072125207519885</v>
      </c>
      <c r="E970">
        <f t="shared" si="44"/>
        <v>49.76005335872478</v>
      </c>
      <c r="G970">
        <f t="shared" si="45"/>
        <v>-0.949</v>
      </c>
      <c r="H970">
        <f>G970*'Freq res'!$C$11/2</f>
        <v>-0.949</v>
      </c>
      <c r="I970">
        <f>G970*'Freq res'!$E$11/2</f>
        <v>-0.3736220472440944</v>
      </c>
      <c r="J970">
        <f>$G$18+$G$7/$J$18*(-($A$18^2*'Phi(z,A)'!H959)+1)</f>
        <v>3.243686309544358</v>
      </c>
      <c r="K970">
        <f t="shared" si="46"/>
        <v>25.628020650219934</v>
      </c>
    </row>
    <row r="971" spans="1:11" ht="12.75">
      <c r="A971">
        <v>0.95</v>
      </c>
      <c r="B971">
        <f>A971*'Freq res'!$C$11/2</f>
        <v>0.95</v>
      </c>
      <c r="C971">
        <f>A971*'Freq res'!$E$11/2</f>
        <v>0.374015748031496</v>
      </c>
      <c r="D971">
        <f>$G$18+$G$7/$J$18*($A$18^2*'Phi(z,A)'!H960+1)</f>
        <v>3.90732349760379</v>
      </c>
      <c r="E971">
        <f t="shared" si="44"/>
        <v>49.76557587922231</v>
      </c>
      <c r="G971">
        <f t="shared" si="45"/>
        <v>-0.95</v>
      </c>
      <c r="H971">
        <f>G971*'Freq res'!$C$11/2</f>
        <v>-0.95</v>
      </c>
      <c r="I971">
        <f>G971*'Freq res'!$E$11/2</f>
        <v>-0.374015748031496</v>
      </c>
      <c r="J971">
        <f>$G$18+$G$7/$J$18*(-($A$18^2*'Phi(z,A)'!H960)+1)</f>
        <v>3.2435753326925565</v>
      </c>
      <c r="K971">
        <f t="shared" si="46"/>
        <v>25.62517669098001</v>
      </c>
    </row>
    <row r="972" spans="1:11" ht="12.75">
      <c r="A972">
        <v>0.951</v>
      </c>
      <c r="B972">
        <f>A972*'Freq res'!$C$11/2</f>
        <v>0.951</v>
      </c>
      <c r="C972">
        <f>A972*'Freq res'!$E$11/2</f>
        <v>0.3744094488188976</v>
      </c>
      <c r="D972">
        <f>$G$18+$G$7/$J$18*($A$18^2*'Phi(z,A)'!H961+1)</f>
        <v>3.9074340325088674</v>
      </c>
      <c r="E972">
        <f t="shared" si="44"/>
        <v>49.77107701645648</v>
      </c>
      <c r="G972">
        <f t="shared" si="45"/>
        <v>-0.951</v>
      </c>
      <c r="H972">
        <f>G972*'Freq res'!$C$11/2</f>
        <v>-0.951</v>
      </c>
      <c r="I972">
        <f>G972*'Freq res'!$E$11/2</f>
        <v>-0.3744094488188976</v>
      </c>
      <c r="J972">
        <f>$G$18+$G$7/$J$18*(-($A$18^2*'Phi(z,A)'!H961)+1)</f>
        <v>3.243464797787479</v>
      </c>
      <c r="K972">
        <f t="shared" si="46"/>
        <v>25.62234437104487</v>
      </c>
    </row>
    <row r="973" spans="1:11" ht="12.75">
      <c r="A973">
        <v>0.952</v>
      </c>
      <c r="B973">
        <f>A973*'Freq res'!$C$11/2</f>
        <v>0.952</v>
      </c>
      <c r="C973">
        <f>A973*'Freq res'!$E$11/2</f>
        <v>0.3748031496062992</v>
      </c>
      <c r="D973">
        <f>$G$18+$G$7/$J$18*($A$18^2*'Phi(z,A)'!H962+1)</f>
        <v>3.9075441262176502</v>
      </c>
      <c r="E973">
        <f t="shared" si="44"/>
        <v>49.77655680055468</v>
      </c>
      <c r="G973">
        <f t="shared" si="45"/>
        <v>-0.952</v>
      </c>
      <c r="H973">
        <f>G973*'Freq res'!$C$11/2</f>
        <v>-0.952</v>
      </c>
      <c r="I973">
        <f>G973*'Freq res'!$E$11/2</f>
        <v>-0.3748031496062992</v>
      </c>
      <c r="J973">
        <f>$G$18+$G$7/$J$18*(-($A$18^2*'Phi(z,A)'!H962)+1)</f>
        <v>3.2433547040786963</v>
      </c>
      <c r="K973">
        <f t="shared" si="46"/>
        <v>25.619523667399065</v>
      </c>
    </row>
    <row r="974" spans="1:11" ht="12.75">
      <c r="A974">
        <v>0.953</v>
      </c>
      <c r="B974">
        <f>A974*'Freq res'!$C$11/2</f>
        <v>0.953</v>
      </c>
      <c r="C974">
        <f>A974*'Freq res'!$E$11/2</f>
        <v>0.37519685039370076</v>
      </c>
      <c r="D974">
        <f>$G$18+$G$7/$J$18*($A$18^2*'Phi(z,A)'!H963+1)</f>
        <v>3.907653779481856</v>
      </c>
      <c r="E974">
        <f t="shared" si="44"/>
        <v>49.78201526175237</v>
      </c>
      <c r="G974">
        <f t="shared" si="45"/>
        <v>-0.953</v>
      </c>
      <c r="H974">
        <f>G974*'Freq res'!$C$11/2</f>
        <v>-0.953</v>
      </c>
      <c r="I974">
        <f>G974*'Freq res'!$E$11/2</f>
        <v>-0.37519685039370076</v>
      </c>
      <c r="J974">
        <f>$G$18+$G$7/$J$18*(-($A$18^2*'Phi(z,A)'!H963)+1)</f>
        <v>3.2432450508144903</v>
      </c>
      <c r="K974">
        <f t="shared" si="46"/>
        <v>25.61671455701841</v>
      </c>
    </row>
    <row r="975" spans="1:11" ht="12.75">
      <c r="A975">
        <v>0.954</v>
      </c>
      <c r="B975">
        <f>A975*'Freq res'!$C$11/2</f>
        <v>0.954</v>
      </c>
      <c r="C975">
        <f>A975*'Freq res'!$E$11/2</f>
        <v>0.3755905511811023</v>
      </c>
      <c r="D975">
        <f>$G$18+$G$7/$J$18*($A$18^2*'Phi(z,A)'!H964+1)</f>
        <v>3.9077629930544835</v>
      </c>
      <c r="E975">
        <f t="shared" si="44"/>
        <v>49.78745243039259</v>
      </c>
      <c r="G975">
        <f t="shared" si="45"/>
        <v>-0.954</v>
      </c>
      <c r="H975">
        <f>G975*'Freq res'!$C$11/2</f>
        <v>-0.954</v>
      </c>
      <c r="I975">
        <f>G975*'Freq res'!$E$11/2</f>
        <v>-0.3755905511811023</v>
      </c>
      <c r="J975">
        <f>$G$18+$G$7/$J$18*(-($A$18^2*'Phi(z,A)'!H964)+1)</f>
        <v>3.243135837241863</v>
      </c>
      <c r="K975">
        <f t="shared" si="46"/>
        <v>25.613917016870122</v>
      </c>
    </row>
    <row r="976" spans="1:11" ht="12.75">
      <c r="A976">
        <v>0.955</v>
      </c>
      <c r="B976">
        <f>A976*'Freq res'!$C$11/2</f>
        <v>0.955</v>
      </c>
      <c r="C976">
        <f>A976*'Freq res'!$E$11/2</f>
        <v>0.3759842519685039</v>
      </c>
      <c r="D976">
        <f>$G$18+$G$7/$J$18*($A$18^2*'Phi(z,A)'!H965+1)</f>
        <v>3.9078717676898025</v>
      </c>
      <c r="E976">
        <f t="shared" si="44"/>
        <v>49.79286833692546</v>
      </c>
      <c r="G976">
        <f t="shared" si="45"/>
        <v>-0.955</v>
      </c>
      <c r="H976">
        <f>G976*'Freq res'!$C$11/2</f>
        <v>-0.955</v>
      </c>
      <c r="I976">
        <f>G976*'Freq res'!$E$11/2</f>
        <v>-0.3759842519685039</v>
      </c>
      <c r="J976">
        <f>$G$18+$G$7/$J$18*(-($A$18^2*'Phi(z,A)'!H965)+1)</f>
        <v>3.243027062606544</v>
      </c>
      <c r="K976">
        <f t="shared" si="46"/>
        <v>25.61113102391295</v>
      </c>
    </row>
    <row r="977" spans="1:11" ht="12.75">
      <c r="A977">
        <v>0.956</v>
      </c>
      <c r="B977">
        <f>A977*'Freq res'!$C$11/2</f>
        <v>0.956</v>
      </c>
      <c r="C977">
        <f>A977*'Freq res'!$E$11/2</f>
        <v>0.37637795275590546</v>
      </c>
      <c r="D977">
        <f>$G$18+$G$7/$J$18*($A$18^2*'Phi(z,A)'!H966+1)</f>
        <v>3.9079801041433484</v>
      </c>
      <c r="E977">
        <f t="shared" si="44"/>
        <v>49.79826301190766</v>
      </c>
      <c r="G977">
        <f t="shared" si="45"/>
        <v>-0.956</v>
      </c>
      <c r="H977">
        <f>G977*'Freq res'!$C$11/2</f>
        <v>-0.956</v>
      </c>
      <c r="I977">
        <f>G977*'Freq res'!$E$11/2</f>
        <v>-0.37637795275590546</v>
      </c>
      <c r="J977">
        <f>$G$18+$G$7/$J$18*(-($A$18^2*'Phi(z,A)'!H966)+1)</f>
        <v>3.242918726152998</v>
      </c>
      <c r="K977">
        <f t="shared" si="46"/>
        <v>25.608356555097288</v>
      </c>
    </row>
    <row r="978" spans="1:11" ht="12.75">
      <c r="A978">
        <v>0.957</v>
      </c>
      <c r="B978">
        <f>A978*'Freq res'!$C$11/2</f>
        <v>0.957</v>
      </c>
      <c r="C978">
        <f>A978*'Freq res'!$E$11/2</f>
        <v>0.37677165354330705</v>
      </c>
      <c r="D978">
        <f>$G$18+$G$7/$J$18*($A$18^2*'Phi(z,A)'!H967+1)</f>
        <v>3.9080880031719127</v>
      </c>
      <c r="E978">
        <f t="shared" si="44"/>
        <v>49.80363648600194</v>
      </c>
      <c r="G978">
        <f t="shared" si="45"/>
        <v>-0.957</v>
      </c>
      <c r="H978">
        <f>G978*'Freq res'!$C$11/2</f>
        <v>-0.957</v>
      </c>
      <c r="I978">
        <f>G978*'Freq res'!$E$11/2</f>
        <v>-0.37677165354330705</v>
      </c>
      <c r="J978">
        <f>$G$18+$G$7/$J$18*(-($A$18^2*'Phi(z,A)'!H967)+1)</f>
        <v>3.2428108271244334</v>
      </c>
      <c r="K978">
        <f t="shared" si="46"/>
        <v>25.605593587365302</v>
      </c>
    </row>
    <row r="979" spans="1:11" ht="12.75">
      <c r="A979">
        <v>0.958</v>
      </c>
      <c r="B979">
        <f>A979*'Freq res'!$C$11/2</f>
        <v>0.958</v>
      </c>
      <c r="C979">
        <f>A979*'Freq res'!$E$11/2</f>
        <v>0.37716535433070864</v>
      </c>
      <c r="D979">
        <f>$G$18+$G$7/$J$18*($A$18^2*'Phi(z,A)'!H968+1)</f>
        <v>3.908195465533538</v>
      </c>
      <c r="E979">
        <f t="shared" si="44"/>
        <v>49.808988789976716</v>
      </c>
      <c r="G979">
        <f t="shared" si="45"/>
        <v>-0.958</v>
      </c>
      <c r="H979">
        <f>G979*'Freq res'!$C$11/2</f>
        <v>-0.958</v>
      </c>
      <c r="I979">
        <f>G979*'Freq res'!$E$11/2</f>
        <v>-0.37716535433070864</v>
      </c>
      <c r="J979">
        <f>$G$18+$G$7/$J$18*(-($A$18^2*'Phi(z,A)'!H968)+1)</f>
        <v>3.2427033647628085</v>
      </c>
      <c r="K979">
        <f t="shared" si="46"/>
        <v>25.60284209765104</v>
      </c>
    </row>
    <row r="980" spans="1:11" ht="12.75">
      <c r="A980">
        <v>0.959</v>
      </c>
      <c r="B980">
        <f>A980*'Freq res'!$C$11/2</f>
        <v>0.959</v>
      </c>
      <c r="C980">
        <f>A980*'Freq res'!$E$11/2</f>
        <v>0.37755905511811017</v>
      </c>
      <c r="D980">
        <f>$G$18+$G$7/$J$18*($A$18^2*'Phi(z,A)'!H969+1)</f>
        <v>3.908302491987506</v>
      </c>
      <c r="E980">
        <f t="shared" si="44"/>
        <v>49.81431995470537</v>
      </c>
      <c r="G980">
        <f t="shared" si="45"/>
        <v>-0.959</v>
      </c>
      <c r="H980">
        <f>G980*'Freq res'!$C$11/2</f>
        <v>-0.959</v>
      </c>
      <c r="I980">
        <f>G980*'Freq res'!$E$11/2</f>
        <v>-0.37755905511811017</v>
      </c>
      <c r="J980">
        <f>$G$18+$G$7/$J$18*(-($A$18^2*'Phi(z,A)'!H969)+1)</f>
        <v>3.2425963383088408</v>
      </c>
      <c r="K980">
        <f t="shared" si="46"/>
        <v>25.600102062880545</v>
      </c>
    </row>
    <row r="981" spans="1:11" ht="12.75">
      <c r="A981">
        <v>0.96</v>
      </c>
      <c r="B981">
        <f>A981*'Freq res'!$C$11/2</f>
        <v>0.96</v>
      </c>
      <c r="C981">
        <f>A981*'Freq res'!$E$11/2</f>
        <v>0.37795275590551175</v>
      </c>
      <c r="D981">
        <f>$G$18+$G$7/$J$18*($A$18^2*'Phi(z,A)'!H970+1)</f>
        <v>3.908409083294334</v>
      </c>
      <c r="E981">
        <f aca="true" t="shared" si="47" ref="E981:E1021">EXP(D981)</f>
        <v>49.81963001116599</v>
      </c>
      <c r="G981">
        <f aca="true" t="shared" si="48" ref="G981:G1021">-A981</f>
        <v>-0.96</v>
      </c>
      <c r="H981">
        <f>G981*'Freq res'!$C$11/2</f>
        <v>-0.96</v>
      </c>
      <c r="I981">
        <f>G981*'Freq res'!$E$11/2</f>
        <v>-0.37795275590551175</v>
      </c>
      <c r="J981">
        <f>$G$18+$G$7/$J$18*(-($A$18^2*'Phi(z,A)'!H970)+1)</f>
        <v>3.2424897470020126</v>
      </c>
      <c r="K981">
        <f aca="true" t="shared" si="49" ref="K981:K1044">EXP(J981)</f>
        <v>25.59737345997199</v>
      </c>
    </row>
    <row r="982" spans="1:11" ht="12.75">
      <c r="A982">
        <v>0.961</v>
      </c>
      <c r="B982">
        <f>A982*'Freq res'!$C$11/2</f>
        <v>0.961</v>
      </c>
      <c r="C982">
        <f>A982*'Freq res'!$E$11/2</f>
        <v>0.37834645669291334</v>
      </c>
      <c r="D982">
        <f>$G$18+$G$7/$J$18*($A$18^2*'Phi(z,A)'!H971+1)</f>
        <v>3.908515240215764</v>
      </c>
      <c r="E982">
        <f t="shared" si="47"/>
        <v>49.824918990440686</v>
      </c>
      <c r="G982">
        <f t="shared" si="48"/>
        <v>-0.961</v>
      </c>
      <c r="H982">
        <f>G982*'Freq res'!$C$11/2</f>
        <v>-0.961</v>
      </c>
      <c r="I982">
        <f>G982*'Freq res'!$E$11/2</f>
        <v>-0.37834645669291334</v>
      </c>
      <c r="J982">
        <f>$G$18+$G$7/$J$18*(-($A$18^2*'Phi(z,A)'!H971)+1)</f>
        <v>3.2423835900805824</v>
      </c>
      <c r="K982">
        <f t="shared" si="49"/>
        <v>25.594656265835813</v>
      </c>
    </row>
    <row r="983" spans="1:11" ht="12.75">
      <c r="A983">
        <v>0.962</v>
      </c>
      <c r="B983">
        <f>A983*'Freq res'!$C$11/2</f>
        <v>0.962</v>
      </c>
      <c r="C983">
        <f>A983*'Freq res'!$E$11/2</f>
        <v>0.3787401574803149</v>
      </c>
      <c r="D983">
        <f>$G$18+$G$7/$J$18*($A$18^2*'Phi(z,A)'!H972+1)</f>
        <v>3.9086209635147577</v>
      </c>
      <c r="E983">
        <f t="shared" si="47"/>
        <v>49.830186923715175</v>
      </c>
      <c r="G983">
        <f t="shared" si="48"/>
        <v>-0.962</v>
      </c>
      <c r="H983">
        <f>G983*'Freq res'!$C$11/2</f>
        <v>-0.962</v>
      </c>
      <c r="I983">
        <f>G983*'Freq res'!$E$11/2</f>
        <v>-0.3787401574803149</v>
      </c>
      <c r="J983">
        <f>$G$18+$G$7/$J$18*(-($A$18^2*'Phi(z,A)'!H972)+1)</f>
        <v>3.2422778667815884</v>
      </c>
      <c r="K983">
        <f t="shared" si="49"/>
        <v>25.59195045737479</v>
      </c>
    </row>
    <row r="984" spans="1:11" ht="12.75">
      <c r="A984">
        <v>0.963</v>
      </c>
      <c r="B984">
        <f>A984*'Freq res'!$C$11/2</f>
        <v>0.963</v>
      </c>
      <c r="C984">
        <f>A984*'Freq res'!$E$11/2</f>
        <v>0.3791338582677165</v>
      </c>
      <c r="D984">
        <f>$G$18+$G$7/$J$18*($A$18^2*'Phi(z,A)'!H973+1)</f>
        <v>3.908726253955487</v>
      </c>
      <c r="E984">
        <f t="shared" si="47"/>
        <v>49.835433842278334</v>
      </c>
      <c r="G984">
        <f t="shared" si="48"/>
        <v>-0.963</v>
      </c>
      <c r="H984">
        <f>G984*'Freq res'!$C$11/2</f>
        <v>-0.963</v>
      </c>
      <c r="I984">
        <f>G984*'Freq res'!$E$11/2</f>
        <v>-0.3791338582677165</v>
      </c>
      <c r="J984">
        <f>$G$18+$G$7/$J$18*(-($A$18^2*'Phi(z,A)'!H973)+1)</f>
        <v>3.2421725763408595</v>
      </c>
      <c r="K984">
        <f t="shared" si="49"/>
        <v>25.58925601148421</v>
      </c>
    </row>
    <row r="985" spans="1:11" ht="12.75">
      <c r="A985">
        <v>0.964</v>
      </c>
      <c r="B985">
        <f>A985*'Freq res'!$C$11/2</f>
        <v>0.964</v>
      </c>
      <c r="C985">
        <f>A985*'Freq res'!$E$11/2</f>
        <v>0.3795275590551181</v>
      </c>
      <c r="D985">
        <f>$G$18+$G$7/$J$18*($A$18^2*'Phi(z,A)'!H974+1)</f>
        <v>3.9088311123033255</v>
      </c>
      <c r="E985">
        <f t="shared" si="47"/>
        <v>49.84065977752153</v>
      </c>
      <c r="G985">
        <f t="shared" si="48"/>
        <v>-0.964</v>
      </c>
      <c r="H985">
        <f>G985*'Freq res'!$C$11/2</f>
        <v>-0.964</v>
      </c>
      <c r="I985">
        <f>G985*'Freq res'!$E$11/2</f>
        <v>-0.3795275590551181</v>
      </c>
      <c r="J985">
        <f>$G$18+$G$7/$J$18*(-($A$18^2*'Phi(z,A)'!H974)+1)</f>
        <v>3.242067717993021</v>
      </c>
      <c r="K985">
        <f t="shared" si="49"/>
        <v>25.58657290505194</v>
      </c>
    </row>
    <row r="986" spans="1:11" ht="12.75">
      <c r="A986">
        <v>0.965</v>
      </c>
      <c r="B986">
        <f>A986*'Freq res'!$C$11/2</f>
        <v>0.965</v>
      </c>
      <c r="C986">
        <f>A986*'Freq res'!$E$11/2</f>
        <v>0.3799212598425196</v>
      </c>
      <c r="D986">
        <f>$G$18+$G$7/$J$18*($A$18^2*'Phi(z,A)'!H975+1)</f>
        <v>3.908935539324843</v>
      </c>
      <c r="E986">
        <f t="shared" si="47"/>
        <v>49.84586476093829</v>
      </c>
      <c r="G986">
        <f t="shared" si="48"/>
        <v>-0.965</v>
      </c>
      <c r="H986">
        <f>G986*'Freq res'!$C$11/2</f>
        <v>-0.965</v>
      </c>
      <c r="I986">
        <f>G986*'Freq res'!$E$11/2</f>
        <v>-0.3799212598425196</v>
      </c>
      <c r="J986">
        <f>$G$18+$G$7/$J$18*(-($A$18^2*'Phi(z,A)'!H975)+1)</f>
        <v>3.2419632909715035</v>
      </c>
      <c r="K986">
        <f t="shared" si="49"/>
        <v>25.583901114958593</v>
      </c>
    </row>
    <row r="987" spans="1:11" ht="12.75">
      <c r="A987">
        <v>0.966</v>
      </c>
      <c r="B987">
        <f>A987*'Freq res'!$C$11/2</f>
        <v>0.966</v>
      </c>
      <c r="C987">
        <f>A987*'Freq res'!$E$11/2</f>
        <v>0.3803149606299212</v>
      </c>
      <c r="D987">
        <f>$G$18+$G$7/$J$18*($A$18^2*'Phi(z,A)'!H976+1)</f>
        <v>3.9090395357877967</v>
      </c>
      <c r="E987">
        <f t="shared" si="47"/>
        <v>49.851048824123744</v>
      </c>
      <c r="G987">
        <f t="shared" si="48"/>
        <v>-0.966</v>
      </c>
      <c r="H987">
        <f>G987*'Freq res'!$C$11/2</f>
        <v>-0.966</v>
      </c>
      <c r="I987">
        <f>G987*'Freq res'!$E$11/2</f>
        <v>-0.3803149606299212</v>
      </c>
      <c r="J987">
        <f>$G$18+$G$7/$J$18*(-($A$18^2*'Phi(z,A)'!H976)+1)</f>
        <v>3.24185929450855</v>
      </c>
      <c r="K987">
        <f t="shared" si="49"/>
        <v>25.58124061807761</v>
      </c>
    </row>
    <row r="988" spans="1:11" ht="12.75">
      <c r="A988">
        <v>0.967</v>
      </c>
      <c r="B988">
        <f>A988*'Freq res'!$C$11/2</f>
        <v>0.967</v>
      </c>
      <c r="C988">
        <f>A988*'Freq res'!$E$11/2</f>
        <v>0.3807086614173228</v>
      </c>
      <c r="D988">
        <f>$G$18+$G$7/$J$18*($A$18^2*'Phi(z,A)'!H977+1)</f>
        <v>3.9091431024611225</v>
      </c>
      <c r="E988">
        <f t="shared" si="47"/>
        <v>49.85621199877406</v>
      </c>
      <c r="G988">
        <f t="shared" si="48"/>
        <v>-0.967</v>
      </c>
      <c r="H988">
        <f>G988*'Freq res'!$C$11/2</f>
        <v>-0.967</v>
      </c>
      <c r="I988">
        <f>G988*'Freq res'!$E$11/2</f>
        <v>-0.3807086614173228</v>
      </c>
      <c r="J988">
        <f>$G$18+$G$7/$J$18*(-($A$18^2*'Phi(z,A)'!H977)+1)</f>
        <v>3.2417557278352236</v>
      </c>
      <c r="K988">
        <f t="shared" si="49"/>
        <v>25.57859139127541</v>
      </c>
    </row>
    <row r="989" spans="1:11" ht="12.75">
      <c r="A989">
        <v>0.968</v>
      </c>
      <c r="B989">
        <f>A989*'Freq res'!$C$11/2</f>
        <v>0.968</v>
      </c>
      <c r="C989">
        <f>A989*'Freq res'!$E$11/2</f>
        <v>0.3811023622047244</v>
      </c>
      <c r="D989">
        <f>$G$18+$G$7/$J$18*($A$18^2*'Phi(z,A)'!H978+1)</f>
        <v>3.9092462401149293</v>
      </c>
      <c r="E989">
        <f t="shared" si="47"/>
        <v>49.86135431668605</v>
      </c>
      <c r="G989">
        <f t="shared" si="48"/>
        <v>-0.968</v>
      </c>
      <c r="H989">
        <f>G989*'Freq res'!$C$11/2</f>
        <v>-0.968</v>
      </c>
      <c r="I989">
        <f>G989*'Freq res'!$E$11/2</f>
        <v>-0.3811023622047244</v>
      </c>
      <c r="J989">
        <f>$G$18+$G$7/$J$18*(-($A$18^2*'Phi(z,A)'!H978)+1)</f>
        <v>3.241652590181417</v>
      </c>
      <c r="K989">
        <f t="shared" si="49"/>
        <v>25.575953411411497</v>
      </c>
    </row>
    <row r="990" spans="1:11" ht="12.75">
      <c r="A990">
        <v>0.969</v>
      </c>
      <c r="B990">
        <f>A990*'Freq res'!$C$11/2</f>
        <v>0.969</v>
      </c>
      <c r="C990">
        <f>A990*'Freq res'!$E$11/2</f>
        <v>0.38149606299212596</v>
      </c>
      <c r="D990">
        <f>$G$18+$G$7/$J$18*($A$18^2*'Phi(z,A)'!H979+1)</f>
        <v>3.9093489495204894</v>
      </c>
      <c r="E990">
        <f t="shared" si="47"/>
        <v>49.86647580975659</v>
      </c>
      <c r="G990">
        <f t="shared" si="48"/>
        <v>-0.969</v>
      </c>
      <c r="H990">
        <f>G990*'Freq res'!$C$11/2</f>
        <v>-0.969</v>
      </c>
      <c r="I990">
        <f>G990*'Freq res'!$E$11/2</f>
        <v>-0.38149606299212596</v>
      </c>
      <c r="J990">
        <f>$G$18+$G$7/$J$18*(-($A$18^2*'Phi(z,A)'!H979)+1)</f>
        <v>3.241549880775857</v>
      </c>
      <c r="K990">
        <f t="shared" si="49"/>
        <v>25.573326655338576</v>
      </c>
    </row>
    <row r="991" spans="1:11" ht="12.75">
      <c r="A991">
        <v>0.97</v>
      </c>
      <c r="B991">
        <f>A991*'Freq res'!$C$11/2</f>
        <v>0.97</v>
      </c>
      <c r="C991">
        <f>A991*'Freq res'!$E$11/2</f>
        <v>0.3818897637795275</v>
      </c>
      <c r="D991">
        <f>$G$18+$G$7/$J$18*($A$18^2*'Phi(z,A)'!H980+1)</f>
        <v>3.9094512314502308</v>
      </c>
      <c r="E991">
        <f t="shared" si="47"/>
        <v>49.87157650998209</v>
      </c>
      <c r="G991">
        <f t="shared" si="48"/>
        <v>-0.97</v>
      </c>
      <c r="H991">
        <f>G991*'Freq res'!$C$11/2</f>
        <v>-0.97</v>
      </c>
      <c r="I991">
        <f>G991*'Freq res'!$E$11/2</f>
        <v>-0.3818897637795275</v>
      </c>
      <c r="J991">
        <f>$G$18+$G$7/$J$18*(-($A$18^2*'Phi(z,A)'!H980)+1)</f>
        <v>3.2414475988461158</v>
      </c>
      <c r="K991">
        <f t="shared" si="49"/>
        <v>25.57071109990267</v>
      </c>
    </row>
    <row r="992" spans="1:11" ht="12.75">
      <c r="A992">
        <v>0.971</v>
      </c>
      <c r="B992">
        <f>A992*'Freq res'!$C$11/2</f>
        <v>0.971</v>
      </c>
      <c r="C992">
        <f>A992*'Freq res'!$E$11/2</f>
        <v>0.3822834645669291</v>
      </c>
      <c r="D992">
        <f>$G$18+$G$7/$J$18*($A$18^2*'Phi(z,A)'!H981+1)</f>
        <v>3.9095530866777315</v>
      </c>
      <c r="E992">
        <f t="shared" si="47"/>
        <v>49.87665644945814</v>
      </c>
      <c r="G992">
        <f t="shared" si="48"/>
        <v>-0.971</v>
      </c>
      <c r="H992">
        <f>G992*'Freq res'!$C$11/2</f>
        <v>-0.971</v>
      </c>
      <c r="I992">
        <f>G992*'Freq res'!$E$11/2</f>
        <v>-0.3822834645669291</v>
      </c>
      <c r="J992">
        <f>$G$18+$G$7/$J$18*(-($A$18^2*'Phi(z,A)'!H981)+1)</f>
        <v>3.241345743618615</v>
      </c>
      <c r="K992">
        <f t="shared" si="49"/>
        <v>25.56810672194324</v>
      </c>
    </row>
    <row r="993" spans="1:11" ht="12.75">
      <c r="A993">
        <v>0.972</v>
      </c>
      <c r="B993">
        <f>A993*'Freq res'!$C$11/2</f>
        <v>0.972</v>
      </c>
      <c r="C993">
        <f>A993*'Freq res'!$E$11/2</f>
        <v>0.38267716535433066</v>
      </c>
      <c r="D993">
        <f>$G$18+$G$7/$J$18*($A$18^2*'Phi(z,A)'!H982+1)</f>
        <v>3.909654515977709</v>
      </c>
      <c r="E993">
        <f t="shared" si="47"/>
        <v>49.88171566037881</v>
      </c>
      <c r="G993">
        <f t="shared" si="48"/>
        <v>-0.972</v>
      </c>
      <c r="H993">
        <f>G993*'Freq res'!$C$11/2</f>
        <v>-0.972</v>
      </c>
      <c r="I993">
        <f>G993*'Freq res'!$E$11/2</f>
        <v>-0.38267716535433066</v>
      </c>
      <c r="J993">
        <f>$G$18+$G$7/$J$18*(-($A$18^2*'Phi(z,A)'!H982)+1)</f>
        <v>3.2412443143186374</v>
      </c>
      <c r="K993">
        <f t="shared" si="49"/>
        <v>25.56551349829333</v>
      </c>
    </row>
    <row r="994" spans="1:11" ht="12.75">
      <c r="A994">
        <v>0.973</v>
      </c>
      <c r="B994">
        <f>A994*'Freq res'!$C$11/2</f>
        <v>0.973</v>
      </c>
      <c r="C994">
        <f>A994*'Freq res'!$E$11/2</f>
        <v>0.38307086614173225</v>
      </c>
      <c r="D994">
        <f>$G$18+$G$7/$J$18*($A$18^2*'Phi(z,A)'!H983+1)</f>
        <v>3.9097555201260152</v>
      </c>
      <c r="E994">
        <f t="shared" si="47"/>
        <v>49.88675417503629</v>
      </c>
      <c r="G994">
        <f t="shared" si="48"/>
        <v>-0.973</v>
      </c>
      <c r="H994">
        <f>G994*'Freq res'!$C$11/2</f>
        <v>-0.973</v>
      </c>
      <c r="I994">
        <f>G994*'Freq res'!$E$11/2</f>
        <v>-0.38307086614173225</v>
      </c>
      <c r="J994">
        <f>$G$18+$G$7/$J$18*(-($A$18^2*'Phi(z,A)'!H983)+1)</f>
        <v>3.2411433101703313</v>
      </c>
      <c r="K994">
        <f t="shared" si="49"/>
        <v>25.562931405779654</v>
      </c>
    </row>
    <row r="995" spans="1:11" ht="12.75">
      <c r="A995">
        <v>0.974</v>
      </c>
      <c r="B995">
        <f>A995*'Freq res'!$C$11/2</f>
        <v>0.974</v>
      </c>
      <c r="C995">
        <f>A995*'Freq res'!$E$11/2</f>
        <v>0.38346456692913383</v>
      </c>
      <c r="D995">
        <f>$G$18+$G$7/$J$18*($A$18^2*'Phi(z,A)'!H984+1)</f>
        <v>3.909856099899626</v>
      </c>
      <c r="E995">
        <f t="shared" si="47"/>
        <v>49.8917720258203</v>
      </c>
      <c r="G995">
        <f t="shared" si="48"/>
        <v>-0.974</v>
      </c>
      <c r="H995">
        <f>G995*'Freq res'!$C$11/2</f>
        <v>-0.974</v>
      </c>
      <c r="I995">
        <f>G995*'Freq res'!$E$11/2</f>
        <v>-0.38346456692913383</v>
      </c>
      <c r="J995">
        <f>$G$18+$G$7/$J$18*(-($A$18^2*'Phi(z,A)'!H984)+1)</f>
        <v>3.24104273039672</v>
      </c>
      <c r="K995">
        <f t="shared" si="49"/>
        <v>25.560360421222715</v>
      </c>
    </row>
    <row r="996" spans="1:11" ht="12.75">
      <c r="A996">
        <v>0.975</v>
      </c>
      <c r="B996">
        <f>A996*'Freq res'!$C$11/2</f>
        <v>0.975</v>
      </c>
      <c r="C996">
        <f>A996*'Freq res'!$E$11/2</f>
        <v>0.3838582677165354</v>
      </c>
      <c r="D996">
        <f>$G$18+$G$7/$J$18*($A$18^2*'Phi(z,A)'!H985+1)</f>
        <v>3.9099562560766357</v>
      </c>
      <c r="E996">
        <f t="shared" si="47"/>
        <v>49.89676924521767</v>
      </c>
      <c r="G996">
        <f t="shared" si="48"/>
        <v>-0.975</v>
      </c>
      <c r="H996">
        <f>G996*'Freq res'!$C$11/2</f>
        <v>-0.975</v>
      </c>
      <c r="I996">
        <f>G996*'Freq res'!$E$11/2</f>
        <v>-0.3838582677165354</v>
      </c>
      <c r="J996">
        <f>$G$18+$G$7/$J$18*(-($A$18^2*'Phi(z,A)'!H985)+1)</f>
        <v>3.240942574219711</v>
      </c>
      <c r="K996">
        <f t="shared" si="49"/>
        <v>25.55780052143697</v>
      </c>
    </row>
    <row r="997" spans="1:11" ht="12.75">
      <c r="A997">
        <v>0.976</v>
      </c>
      <c r="B997">
        <f>A997*'Freq res'!$C$11/2</f>
        <v>0.976</v>
      </c>
      <c r="C997">
        <f>A997*'Freq res'!$E$11/2</f>
        <v>0.38425196850393695</v>
      </c>
      <c r="D997">
        <f>$G$18+$G$7/$J$18*($A$18^2*'Phi(z,A)'!H986+1)</f>
        <v>3.910055989436248</v>
      </c>
      <c r="E997">
        <f t="shared" si="47"/>
        <v>49.90174586581171</v>
      </c>
      <c r="G997">
        <f t="shared" si="48"/>
        <v>-0.976</v>
      </c>
      <c r="H997">
        <f>G997*'Freq res'!$C$11/2</f>
        <v>-0.976</v>
      </c>
      <c r="I997">
        <f>G997*'Freq res'!$E$11/2</f>
        <v>-0.38425196850393695</v>
      </c>
      <c r="J997">
        <f>$G$18+$G$7/$J$18*(-($A$18^2*'Phi(z,A)'!H986)+1)</f>
        <v>3.2408428408600987</v>
      </c>
      <c r="K997">
        <f t="shared" si="49"/>
        <v>25.555251683230882</v>
      </c>
    </row>
    <row r="998" spans="1:11" ht="12.75">
      <c r="A998">
        <v>0.977</v>
      </c>
      <c r="B998">
        <f>A998*'Freq res'!$C$11/2</f>
        <v>0.977</v>
      </c>
      <c r="C998">
        <f>A998*'Freq res'!$E$11/2</f>
        <v>0.38464566929133853</v>
      </c>
      <c r="D998">
        <f>$G$18+$G$7/$J$18*($A$18^2*'Phi(z,A)'!H987+1)</f>
        <v>3.9101553007587686</v>
      </c>
      <c r="E998">
        <f t="shared" si="47"/>
        <v>49.906701920281826</v>
      </c>
      <c r="G998">
        <f t="shared" si="48"/>
        <v>-0.977</v>
      </c>
      <c r="H998">
        <f>G998*'Freq res'!$C$11/2</f>
        <v>-0.977</v>
      </c>
      <c r="I998">
        <f>G998*'Freq res'!$E$11/2</f>
        <v>-0.38464566929133853</v>
      </c>
      <c r="J998">
        <f>$G$18+$G$7/$J$18*(-($A$18^2*'Phi(z,A)'!H987)+1)</f>
        <v>3.240743529537578</v>
      </c>
      <c r="K998">
        <f t="shared" si="49"/>
        <v>25.552713883407083</v>
      </c>
    </row>
    <row r="999" spans="1:11" ht="12.75">
      <c r="A999">
        <v>0.978</v>
      </c>
      <c r="B999">
        <f>A999*'Freq res'!$C$11/2</f>
        <v>0.978</v>
      </c>
      <c r="C999">
        <f>A999*'Freq res'!$E$11/2</f>
        <v>0.3850393700787401</v>
      </c>
      <c r="D999">
        <f>$G$18+$G$7/$J$18*($A$18^2*'Phi(z,A)'!H988+1)</f>
        <v>3.910254190825597</v>
      </c>
      <c r="E999">
        <f t="shared" si="47"/>
        <v>49.9116374414029</v>
      </c>
      <c r="G999">
        <f t="shared" si="48"/>
        <v>-0.978</v>
      </c>
      <c r="H999">
        <f>G999*'Freq res'!$C$11/2</f>
        <v>-0.978</v>
      </c>
      <c r="I999">
        <f>G999*'Freq res'!$E$11/2</f>
        <v>-0.3850393700787401</v>
      </c>
      <c r="J999">
        <f>$G$18+$G$7/$J$18*(-($A$18^2*'Phi(z,A)'!H988)+1)</f>
        <v>3.2406446394707493</v>
      </c>
      <c r="K999">
        <f t="shared" si="49"/>
        <v>25.55018709876251</v>
      </c>
    </row>
    <row r="1000" spans="1:11" ht="12.75">
      <c r="A1000">
        <v>0.979</v>
      </c>
      <c r="B1000">
        <f>A1000*'Freq res'!$C$11/2</f>
        <v>0.979</v>
      </c>
      <c r="C1000">
        <f>A1000*'Freq res'!$E$11/2</f>
        <v>0.3854330708661417</v>
      </c>
      <c r="D1000">
        <f>$G$18+$G$7/$J$18*($A$18^2*'Phi(z,A)'!H989+1)</f>
        <v>3.910352660419221</v>
      </c>
      <c r="E1000">
        <f t="shared" si="47"/>
        <v>49.91655246204493</v>
      </c>
      <c r="G1000">
        <f t="shared" si="48"/>
        <v>-0.979</v>
      </c>
      <c r="H1000">
        <f>G1000*'Freq res'!$C$11/2</f>
        <v>-0.979</v>
      </c>
      <c r="I1000">
        <f>G1000*'Freq res'!$E$11/2</f>
        <v>-0.3854330708661417</v>
      </c>
      <c r="J1000">
        <f>$G$18+$G$7/$J$18*(-($A$18^2*'Phi(z,A)'!H989)+1)</f>
        <v>3.2405461698771254</v>
      </c>
      <c r="K1000">
        <f t="shared" si="49"/>
        <v>25.547671306088453</v>
      </c>
    </row>
    <row r="1001" spans="1:11" ht="12.75">
      <c r="A1001">
        <v>0.98</v>
      </c>
      <c r="B1001">
        <f>A1001*'Freq res'!$C$11/2</f>
        <v>0.98</v>
      </c>
      <c r="C1001">
        <f>A1001*'Freq res'!$E$11/2</f>
        <v>0.3858267716535433</v>
      </c>
      <c r="D1001">
        <f>$G$18+$G$7/$J$18*($A$18^2*'Phi(z,A)'!H990+1)</f>
        <v>3.9104507103232047</v>
      </c>
      <c r="E1001">
        <f t="shared" si="47"/>
        <v>49.92144701517234</v>
      </c>
      <c r="G1001">
        <f t="shared" si="48"/>
        <v>-0.98</v>
      </c>
      <c r="H1001">
        <f>G1001*'Freq res'!$C$11/2</f>
        <v>-0.98</v>
      </c>
      <c r="I1001">
        <f>G1001*'Freq res'!$E$11/2</f>
        <v>-0.3858267716535433</v>
      </c>
      <c r="J1001">
        <f>$G$18+$G$7/$J$18*(-($A$18^2*'Phi(z,A)'!H990)+1)</f>
        <v>3.240448119973142</v>
      </c>
      <c r="K1001">
        <f t="shared" si="49"/>
        <v>25.545166482170767</v>
      </c>
    </row>
    <row r="1002" spans="1:11" ht="12.75">
      <c r="A1002">
        <v>0.981</v>
      </c>
      <c r="B1002">
        <f>A1002*'Freq res'!$C$11/2</f>
        <v>0.981</v>
      </c>
      <c r="C1002">
        <f>A1002*'Freq res'!$E$11/2</f>
        <v>0.3862204724409448</v>
      </c>
      <c r="D1002">
        <f>$G$18+$G$7/$J$18*($A$18^2*'Phi(z,A)'!H991+1)</f>
        <v>3.910548341322185</v>
      </c>
      <c r="E1002">
        <f t="shared" si="47"/>
        <v>49.92632113384364</v>
      </c>
      <c r="G1002">
        <f t="shared" si="48"/>
        <v>-0.981</v>
      </c>
      <c r="H1002">
        <f>G1002*'Freq res'!$C$11/2</f>
        <v>-0.981</v>
      </c>
      <c r="I1002">
        <f>G1002*'Freq res'!$E$11/2</f>
        <v>-0.3862204724409448</v>
      </c>
      <c r="J1002">
        <f>$G$18+$G$7/$J$18*(-($A$18^2*'Phi(z,A)'!H991)+1)</f>
        <v>3.2403504889741614</v>
      </c>
      <c r="K1002">
        <f t="shared" si="49"/>
        <v>25.542672603789892</v>
      </c>
    </row>
    <row r="1003" spans="1:11" ht="12.75">
      <c r="A1003">
        <v>0.982</v>
      </c>
      <c r="B1003">
        <f>A1003*'Freq res'!$C$11/2</f>
        <v>0.982</v>
      </c>
      <c r="C1003">
        <f>A1003*'Freq res'!$E$11/2</f>
        <v>0.3866141732283464</v>
      </c>
      <c r="D1003">
        <f>$G$18+$G$7/$J$18*($A$18^2*'Phi(z,A)'!H992+1)</f>
        <v>3.9106455542018606</v>
      </c>
      <c r="E1003">
        <f t="shared" si="47"/>
        <v>49.93117485121076</v>
      </c>
      <c r="G1003">
        <f t="shared" si="48"/>
        <v>-0.982</v>
      </c>
      <c r="H1003">
        <f>G1003*'Freq res'!$C$11/2</f>
        <v>-0.982</v>
      </c>
      <c r="I1003">
        <f>G1003*'Freq res'!$E$11/2</f>
        <v>-0.3866141732283464</v>
      </c>
      <c r="J1003">
        <f>$G$18+$G$7/$J$18*(-($A$18^2*'Phi(z,A)'!H992)+1)</f>
        <v>3.240253276094486</v>
      </c>
      <c r="K1003">
        <f t="shared" si="49"/>
        <v>25.540189647721082</v>
      </c>
    </row>
    <row r="1004" spans="1:11" ht="12.75">
      <c r="A1004">
        <v>0.983</v>
      </c>
      <c r="B1004">
        <f>A1004*'Freq res'!$C$11/2</f>
        <v>0.983</v>
      </c>
      <c r="C1004">
        <f>A1004*'Freq res'!$E$11/2</f>
        <v>0.387007874015748</v>
      </c>
      <c r="D1004">
        <f>$G$18+$G$7/$J$18*($A$18^2*'Phi(z,A)'!H993+1)</f>
        <v>3.910742349748987</v>
      </c>
      <c r="E1004">
        <f t="shared" si="47"/>
        <v>49.93600820051873</v>
      </c>
      <c r="G1004">
        <f t="shared" si="48"/>
        <v>-0.983</v>
      </c>
      <c r="H1004">
        <f>G1004*'Freq res'!$C$11/2</f>
        <v>-0.983</v>
      </c>
      <c r="I1004">
        <f>G1004*'Freq res'!$E$11/2</f>
        <v>-0.387007874015748</v>
      </c>
      <c r="J1004">
        <f>$G$18+$G$7/$J$18*(-($A$18^2*'Phi(z,A)'!H993)+1)</f>
        <v>3.24015648054736</v>
      </c>
      <c r="K1004">
        <f t="shared" si="49"/>
        <v>25.537717590734413</v>
      </c>
    </row>
    <row r="1005" spans="1:11" ht="12.75">
      <c r="A1005">
        <v>0.984</v>
      </c>
      <c r="B1005">
        <f>A1005*'Freq res'!$C$11/2</f>
        <v>0.984</v>
      </c>
      <c r="C1005">
        <f>A1005*'Freq res'!$E$11/2</f>
        <v>0.3874015748031496</v>
      </c>
      <c r="D1005">
        <f>$G$18+$G$7/$J$18*($A$18^2*'Phi(z,A)'!H994+1)</f>
        <v>3.910838728751366</v>
      </c>
      <c r="E1005">
        <f t="shared" si="47"/>
        <v>49.940821215104926</v>
      </c>
      <c r="G1005">
        <f t="shared" si="48"/>
        <v>-0.984</v>
      </c>
      <c r="H1005">
        <f>G1005*'Freq res'!$C$11/2</f>
        <v>-0.984</v>
      </c>
      <c r="I1005">
        <f>G1005*'Freq res'!$E$11/2</f>
        <v>-0.3874015748031496</v>
      </c>
      <c r="J1005">
        <f>$G$18+$G$7/$J$18*(-($A$18^2*'Phi(z,A)'!H994)+1)</f>
        <v>3.2400601015449806</v>
      </c>
      <c r="K1005">
        <f t="shared" si="49"/>
        <v>25.535256409594968</v>
      </c>
    </row>
    <row r="1006" spans="1:11" ht="12.75">
      <c r="A1006">
        <v>0.985</v>
      </c>
      <c r="B1006">
        <f>A1006*'Freq res'!$C$11/2</f>
        <v>0.985</v>
      </c>
      <c r="C1006">
        <f>A1006*'Freq res'!$E$11/2</f>
        <v>0.38779527559055116</v>
      </c>
      <c r="D1006">
        <f>$G$18+$G$7/$J$18*($A$18^2*'Phi(z,A)'!H995+1)</f>
        <v>3.91093469199784</v>
      </c>
      <c r="E1006">
        <f t="shared" si="47"/>
        <v>49.94561392839879</v>
      </c>
      <c r="G1006">
        <f t="shared" si="48"/>
        <v>-0.985</v>
      </c>
      <c r="H1006">
        <f>G1006*'Freq res'!$C$11/2</f>
        <v>-0.985</v>
      </c>
      <c r="I1006">
        <f>G1006*'Freq res'!$E$11/2</f>
        <v>-0.38779527559055116</v>
      </c>
      <c r="J1006">
        <f>$G$18+$G$7/$J$18*(-($A$18^2*'Phi(z,A)'!H995)+1)</f>
        <v>3.2399641382985065</v>
      </c>
      <c r="K1006">
        <f t="shared" si="49"/>
        <v>25.532806081062976</v>
      </c>
    </row>
    <row r="1007" spans="1:11" ht="12.75">
      <c r="A1007">
        <v>0.986</v>
      </c>
      <c r="B1007">
        <f>A1007*'Freq res'!$C$11/2</f>
        <v>0.986</v>
      </c>
      <c r="C1007">
        <f>A1007*'Freq res'!$E$11/2</f>
        <v>0.38818897637795274</v>
      </c>
      <c r="D1007">
        <f>$G$18+$G$7/$J$18*($A$18^2*'Phi(z,A)'!H996+1)</f>
        <v>3.9110302402782837</v>
      </c>
      <c r="E1007">
        <f t="shared" si="47"/>
        <v>49.950386373921205</v>
      </c>
      <c r="G1007">
        <f t="shared" si="48"/>
        <v>-0.986</v>
      </c>
      <c r="H1007">
        <f>G1007*'Freq res'!$C$11/2</f>
        <v>-0.986</v>
      </c>
      <c r="I1007">
        <f>G1007*'Freq res'!$E$11/2</f>
        <v>-0.38818897637795274</v>
      </c>
      <c r="J1007">
        <f>$G$18+$G$7/$J$18*(-($A$18^2*'Phi(z,A)'!H996)+1)</f>
        <v>3.239868590018063</v>
      </c>
      <c r="K1007">
        <f t="shared" si="49"/>
        <v>25.53036658189386</v>
      </c>
    </row>
    <row r="1008" spans="1:11" ht="12.75">
      <c r="A1008">
        <v>0.987</v>
      </c>
      <c r="B1008">
        <f>A1008*'Freq res'!$C$11/2</f>
        <v>0.987</v>
      </c>
      <c r="C1008">
        <f>A1008*'Freq res'!$E$11/2</f>
        <v>0.3885826771653543</v>
      </c>
      <c r="D1008">
        <f>$G$18+$G$7/$J$18*($A$18^2*'Phi(z,A)'!H997+1)</f>
        <v>3.911125374383596</v>
      </c>
      <c r="E1008">
        <f t="shared" si="47"/>
        <v>49.95513858528399</v>
      </c>
      <c r="G1008">
        <f t="shared" si="48"/>
        <v>-0.987</v>
      </c>
      <c r="H1008">
        <f>G1008*'Freq res'!$C$11/2</f>
        <v>-0.987</v>
      </c>
      <c r="I1008">
        <f>G1008*'Freq res'!$E$11/2</f>
        <v>-0.3885826771653543</v>
      </c>
      <c r="J1008">
        <f>$G$18+$G$7/$J$18*(-($A$18^2*'Phi(z,A)'!H997)+1)</f>
        <v>3.2397734559127507</v>
      </c>
      <c r="K1008">
        <f t="shared" si="49"/>
        <v>25.5279378888384</v>
      </c>
    </row>
    <row r="1009" spans="1:11" ht="12.75">
      <c r="A1009">
        <v>0.988</v>
      </c>
      <c r="B1009">
        <f>A1009*'Freq res'!$C$11/2</f>
        <v>0.988</v>
      </c>
      <c r="C1009">
        <f>A1009*'Freq res'!$E$11/2</f>
        <v>0.38897637795275586</v>
      </c>
      <c r="D1009">
        <f>$G$18+$G$7/$J$18*($A$18^2*'Phi(z,A)'!H998+1)</f>
        <v>3.9112200951056915</v>
      </c>
      <c r="E1009">
        <f t="shared" si="47"/>
        <v>49.95987059618938</v>
      </c>
      <c r="G1009">
        <f t="shared" si="48"/>
        <v>-0.988</v>
      </c>
      <c r="H1009">
        <f>G1009*'Freq res'!$C$11/2</f>
        <v>-0.988</v>
      </c>
      <c r="I1009">
        <f>G1009*'Freq res'!$E$11/2</f>
        <v>-0.38897637795275586</v>
      </c>
      <c r="J1009">
        <f>$G$18+$G$7/$J$18*(-($A$18^2*'Phi(z,A)'!H998)+1)</f>
        <v>3.239678735190655</v>
      </c>
      <c r="K1009">
        <f t="shared" si="49"/>
        <v>25.52551997864287</v>
      </c>
    </row>
    <row r="1010" spans="1:11" ht="12.75">
      <c r="A1010">
        <v>0.989</v>
      </c>
      <c r="B1010">
        <f>A1010*'Freq res'!$C$11/2</f>
        <v>0.989</v>
      </c>
      <c r="C1010">
        <f>A1010*'Freq res'!$E$11/2</f>
        <v>0.38937007874015744</v>
      </c>
      <c r="D1010">
        <f>$G$18+$G$7/$J$18*($A$18^2*'Phi(z,A)'!H999+1)</f>
        <v>3.9113144032374945</v>
      </c>
      <c r="E1010">
        <f t="shared" si="47"/>
        <v>49.96458244042955</v>
      </c>
      <c r="G1010">
        <f t="shared" si="48"/>
        <v>-0.989</v>
      </c>
      <c r="H1010">
        <f>G1010*'Freq res'!$C$11/2</f>
        <v>-0.989</v>
      </c>
      <c r="I1010">
        <f>G1010*'Freq res'!$E$11/2</f>
        <v>-0.38937007874015744</v>
      </c>
      <c r="J1010">
        <f>$G$18+$G$7/$J$18*(-($A$18^2*'Phi(z,A)'!H999)+1)</f>
        <v>3.239584427058852</v>
      </c>
      <c r="K1010">
        <f t="shared" si="49"/>
        <v>25.523112828049104</v>
      </c>
    </row>
    <row r="1011" spans="1:11" ht="12.75">
      <c r="A1011">
        <v>0.99</v>
      </c>
      <c r="B1011">
        <f>A1011*'Freq res'!$C$11/2</f>
        <v>0.99</v>
      </c>
      <c r="C1011">
        <f>A1011*'Freq res'!$E$11/2</f>
        <v>0.38976377952755903</v>
      </c>
      <c r="D1011">
        <f>$G$18+$G$7/$J$18*($A$18^2*'Phi(z,A)'!H1000+1)</f>
        <v>3.9114082995729307</v>
      </c>
      <c r="E1011">
        <f t="shared" si="47"/>
        <v>49.96927415188612</v>
      </c>
      <c r="G1011">
        <f t="shared" si="48"/>
        <v>-0.99</v>
      </c>
      <c r="H1011">
        <f>G1011*'Freq res'!$C$11/2</f>
        <v>-0.99</v>
      </c>
      <c r="I1011">
        <f>G1011*'Freq res'!$E$11/2</f>
        <v>-0.38976377952755903</v>
      </c>
      <c r="J1011">
        <f>$G$18+$G$7/$J$18*(-($A$18^2*'Phi(z,A)'!H1000)+1)</f>
        <v>3.239490530723416</v>
      </c>
      <c r="K1011">
        <f t="shared" si="49"/>
        <v>25.520716413794645</v>
      </c>
    </row>
    <row r="1012" spans="1:11" ht="12.75">
      <c r="A1012">
        <v>0.991</v>
      </c>
      <c r="B1012">
        <f>A1012*'Freq res'!$C$11/2</f>
        <v>0.991</v>
      </c>
      <c r="C1012">
        <f>A1012*'Freq res'!$E$11/2</f>
        <v>0.3901574803149606</v>
      </c>
      <c r="D1012">
        <f>$G$18+$G$7/$J$18*($A$18^2*'Phi(z,A)'!H1001+1)</f>
        <v>3.9115017849069185</v>
      </c>
      <c r="E1012">
        <f t="shared" si="47"/>
        <v>49.97394576452957</v>
      </c>
      <c r="G1012">
        <f t="shared" si="48"/>
        <v>-0.991</v>
      </c>
      <c r="H1012">
        <f>G1012*'Freq res'!$C$11/2</f>
        <v>-0.991</v>
      </c>
      <c r="I1012">
        <f>G1012*'Freq res'!$E$11/2</f>
        <v>-0.3901574803149606</v>
      </c>
      <c r="J1012">
        <f>$G$18+$G$7/$J$18*(-($A$18^2*'Phi(z,A)'!H1001)+1)</f>
        <v>3.239397045389428</v>
      </c>
      <c r="K1012">
        <f t="shared" si="49"/>
        <v>25.518330712612865</v>
      </c>
    </row>
    <row r="1013" spans="1:11" ht="12.75">
      <c r="A1013">
        <v>0.992</v>
      </c>
      <c r="B1013">
        <f>A1013*'Freq res'!$C$11/2</f>
        <v>0.992</v>
      </c>
      <c r="C1013">
        <f>A1013*'Freq res'!$E$11/2</f>
        <v>0.39055118110236214</v>
      </c>
      <c r="D1013">
        <f>$G$18+$G$7/$J$18*($A$18^2*'Phi(z,A)'!H1002+1)</f>
        <v>3.911594860035361</v>
      </c>
      <c r="E1013">
        <f t="shared" si="47"/>
        <v>49.978597312418735</v>
      </c>
      <c r="G1013">
        <f t="shared" si="48"/>
        <v>-0.992</v>
      </c>
      <c r="H1013">
        <f>G1013*'Freq res'!$C$11/2</f>
        <v>-0.992</v>
      </c>
      <c r="I1013">
        <f>G1013*'Freq res'!$E$11/2</f>
        <v>-0.39055118110236214</v>
      </c>
      <c r="J1013">
        <f>$G$18+$G$7/$J$18*(-($A$18^2*'Phi(z,A)'!H1002)+1)</f>
        <v>3.2393039702609854</v>
      </c>
      <c r="K1013">
        <f t="shared" si="49"/>
        <v>25.515955701233104</v>
      </c>
    </row>
    <row r="1014" spans="1:11" ht="12.75">
      <c r="A1014">
        <v>0.993</v>
      </c>
      <c r="B1014">
        <f>A1014*'Freq res'!$C$11/2</f>
        <v>0.993</v>
      </c>
      <c r="C1014">
        <f>A1014*'Freq res'!$E$11/2</f>
        <v>0.39094488188976373</v>
      </c>
      <c r="D1014">
        <f>$G$18+$G$7/$J$18*($A$18^2*'Phi(z,A)'!H1003+1)</f>
        <v>3.9116875257551404</v>
      </c>
      <c r="E1014">
        <f t="shared" si="47"/>
        <v>49.98322882970038</v>
      </c>
      <c r="G1014">
        <f t="shared" si="48"/>
        <v>-0.993</v>
      </c>
      <c r="H1014">
        <f>G1014*'Freq res'!$C$11/2</f>
        <v>-0.993</v>
      </c>
      <c r="I1014">
        <f>G1014*'Freq res'!$E$11/2</f>
        <v>-0.39094488188976373</v>
      </c>
      <c r="J1014">
        <f>$G$18+$G$7/$J$18*(-($A$18^2*'Phi(z,A)'!H1003)+1)</f>
        <v>3.239211304541206</v>
      </c>
      <c r="K1014">
        <f t="shared" si="49"/>
        <v>25.513591356380743</v>
      </c>
    </row>
    <row r="1015" spans="1:11" ht="12.75">
      <c r="A1015">
        <v>0.994</v>
      </c>
      <c r="B1015">
        <f>A1015*'Freq res'!$C$11/2</f>
        <v>0.994</v>
      </c>
      <c r="C1015">
        <f>A1015*'Freq res'!$E$11/2</f>
        <v>0.3913385826771653</v>
      </c>
      <c r="D1015">
        <f>$G$18+$G$7/$J$18*($A$18^2*'Phi(z,A)'!H1004+1)</f>
        <v>3.911779782864108</v>
      </c>
      <c r="E1015">
        <f t="shared" si="47"/>
        <v>49.987840350608586</v>
      </c>
      <c r="G1015">
        <f t="shared" si="48"/>
        <v>-0.994</v>
      </c>
      <c r="H1015">
        <f>G1015*'Freq res'!$C$11/2</f>
        <v>-0.994</v>
      </c>
      <c r="I1015">
        <f>G1015*'Freq res'!$E$11/2</f>
        <v>-0.3913385826771653</v>
      </c>
      <c r="J1015">
        <f>$G$18+$G$7/$J$18*(-($A$18^2*'Phi(z,A)'!H1004)+1)</f>
        <v>3.239119047432238</v>
      </c>
      <c r="K1015">
        <f t="shared" si="49"/>
        <v>25.51123765477734</v>
      </c>
    </row>
    <row r="1016" spans="1:11" ht="12.75">
      <c r="A1016">
        <v>0.995</v>
      </c>
      <c r="B1016">
        <f>A1016*'Freq res'!$C$11/2</f>
        <v>0.995</v>
      </c>
      <c r="C1016">
        <f>A1016*'Freq res'!$E$11/2</f>
        <v>0.3917322834645669</v>
      </c>
      <c r="D1016">
        <f>$G$18+$G$7/$J$18*($A$18^2*'Phi(z,A)'!H1005+1)</f>
        <v>3.911871632161078</v>
      </c>
      <c r="E1016">
        <f t="shared" si="47"/>
        <v>49.99243190946434</v>
      </c>
      <c r="G1016">
        <f t="shared" si="48"/>
        <v>-0.995</v>
      </c>
      <c r="H1016">
        <f>G1016*'Freq res'!$C$11/2</f>
        <v>-0.995</v>
      </c>
      <c r="I1016">
        <f>G1016*'Freq res'!$E$11/2</f>
        <v>-0.3917322834645669</v>
      </c>
      <c r="J1016">
        <f>$G$18+$G$7/$J$18*(-($A$18^2*'Phi(z,A)'!H1005)+1)</f>
        <v>3.2390271981352687</v>
      </c>
      <c r="K1016">
        <f t="shared" si="49"/>
        <v>25.508894573140775</v>
      </c>
    </row>
    <row r="1017" spans="1:11" ht="12.75">
      <c r="A1017">
        <v>0.996</v>
      </c>
      <c r="B1017">
        <f>A1017*'Freq res'!$C$11/2</f>
        <v>0.996</v>
      </c>
      <c r="C1017">
        <f>A1017*'Freq res'!$E$11/2</f>
        <v>0.3921259842519685</v>
      </c>
      <c r="D1017">
        <f>$G$18+$G$7/$J$18*($A$18^2*'Phi(z,A)'!H1006+1)</f>
        <v>3.911963074445818</v>
      </c>
      <c r="E1017">
        <f t="shared" si="47"/>
        <v>49.99700354067487</v>
      </c>
      <c r="G1017">
        <f t="shared" si="48"/>
        <v>-0.996</v>
      </c>
      <c r="H1017">
        <f>G1017*'Freq res'!$C$11/2</f>
        <v>-0.996</v>
      </c>
      <c r="I1017">
        <f>G1017*'Freq res'!$E$11/2</f>
        <v>-0.3921259842519685</v>
      </c>
      <c r="J1017">
        <f>$G$18+$G$7/$J$18*(-($A$18^2*'Phi(z,A)'!H1006)+1)</f>
        <v>3.2389357558505285</v>
      </c>
      <c r="K1017">
        <f t="shared" si="49"/>
        <v>25.506562088185312</v>
      </c>
    </row>
    <row r="1018" spans="1:11" ht="12.75">
      <c r="A1018">
        <v>0.997</v>
      </c>
      <c r="B1018">
        <f>A1018*'Freq res'!$C$11/2</f>
        <v>0.997</v>
      </c>
      <c r="C1018">
        <f>A1018*'Freq res'!$E$11/2</f>
        <v>0.39251968503937007</v>
      </c>
      <c r="D1018">
        <f>$G$18+$G$7/$J$18*($A$18^2*'Phi(z,A)'!H1007+1)</f>
        <v>3.912054110519043</v>
      </c>
      <c r="E1018">
        <f t="shared" si="47"/>
        <v>50.00155527873327</v>
      </c>
      <c r="G1018">
        <f t="shared" si="48"/>
        <v>-0.997</v>
      </c>
      <c r="H1018">
        <f>G1018*'Freq res'!$C$11/2</f>
        <v>-0.997</v>
      </c>
      <c r="I1018">
        <f>G1018*'Freq res'!$E$11/2</f>
        <v>-0.39251968503937007</v>
      </c>
      <c r="J1018">
        <f>$G$18+$G$7/$J$18*(-($A$18^2*'Phi(z,A)'!H1007)+1)</f>
        <v>3.2388447197773034</v>
      </c>
      <c r="K1018">
        <f t="shared" si="49"/>
        <v>25.50424017662179</v>
      </c>
    </row>
    <row r="1019" spans="1:11" ht="12.75">
      <c r="A1019">
        <v>0.998</v>
      </c>
      <c r="B1019">
        <f>A1019*'Freq res'!$C$11/2</f>
        <v>0.998</v>
      </c>
      <c r="C1019">
        <f>A1019*'Freq res'!$E$11/2</f>
        <v>0.3929133858267716</v>
      </c>
      <c r="D1019">
        <f>$G$18+$G$7/$J$18*($A$18^2*'Phi(z,A)'!H1008+1)</f>
        <v>3.912144741182407</v>
      </c>
      <c r="E1019">
        <f t="shared" si="47"/>
        <v>50.00608715821793</v>
      </c>
      <c r="G1019">
        <f t="shared" si="48"/>
        <v>-0.998</v>
      </c>
      <c r="H1019">
        <f>G1019*'Freq res'!$C$11/2</f>
        <v>-0.998</v>
      </c>
      <c r="I1019">
        <f>G1019*'Freq res'!$E$11/2</f>
        <v>-0.3929133858267716</v>
      </c>
      <c r="J1019">
        <f>$G$18+$G$7/$J$18*(-($A$18^2*'Phi(z,A)'!H1008)+1)</f>
        <v>3.2387540891139395</v>
      </c>
      <c r="K1019">
        <f t="shared" si="49"/>
        <v>25.501928815157683</v>
      </c>
    </row>
    <row r="1020" spans="1:11" ht="12.75">
      <c r="A1020">
        <v>0.999</v>
      </c>
      <c r="B1020">
        <f>A1020*'Freq res'!$C$11/2</f>
        <v>0.999</v>
      </c>
      <c r="C1020">
        <f>A1020*'Freq res'!$E$11/2</f>
        <v>0.3933070866141732</v>
      </c>
      <c r="D1020">
        <f>$G$18+$G$7/$J$18*($A$18^2*'Phi(z,A)'!H1009+1)</f>
        <v>3.9122349672384944</v>
      </c>
      <c r="E1020">
        <f t="shared" si="47"/>
        <v>50.010599213792005</v>
      </c>
      <c r="G1020">
        <f t="shared" si="48"/>
        <v>-0.999</v>
      </c>
      <c r="H1020">
        <f>G1020*'Freq res'!$C$11/2</f>
        <v>-0.999</v>
      </c>
      <c r="I1020">
        <f>G1020*'Freq res'!$E$11/2</f>
        <v>-0.3933070866141732</v>
      </c>
      <c r="J1020">
        <f>$G$18+$G$7/$J$18*(-($A$18^2*'Phi(z,A)'!H1009)+1)</f>
        <v>3.238663863057852</v>
      </c>
      <c r="K1020">
        <f t="shared" si="49"/>
        <v>25.49962798049725</v>
      </c>
    </row>
    <row r="1021" spans="1:11" ht="12.75">
      <c r="A1021">
        <v>1</v>
      </c>
      <c r="B1021">
        <f>A1021*'Freq res'!$C$11/2</f>
        <v>1</v>
      </c>
      <c r="C1021">
        <f>A1021*'Freq res'!$E$11/2</f>
        <v>0.39370078740157477</v>
      </c>
      <c r="D1021">
        <f>$G$18+$G$7/$J$18*($A$18^2*'Phi(z,A)'!H1010+1)</f>
        <v>3.912023005428146</v>
      </c>
      <c r="E1021">
        <f t="shared" si="47"/>
        <v>49.99999999999999</v>
      </c>
      <c r="G1021">
        <f t="shared" si="48"/>
        <v>-1</v>
      </c>
      <c r="H1021">
        <f>G1021*'Freq res'!$C$11/2</f>
        <v>-1</v>
      </c>
      <c r="I1021">
        <f>G1021*'Freq res'!$E$11/2</f>
        <v>-0.39370078740157477</v>
      </c>
      <c r="J1021">
        <f>$G$18+$G$7/$J$18*(-($A$18^2*'Phi(z,A)'!H1010)+1)</f>
        <v>3.2388758248682006</v>
      </c>
      <c r="K1021">
        <f t="shared" si="49"/>
        <v>25.50503350066889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F222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16.00390625" style="0" bestFit="1" customWidth="1"/>
    <col min="2" max="2" width="16.00390625" style="0" customWidth="1"/>
  </cols>
  <sheetData>
    <row r="9" ht="12.75">
      <c r="A9" t="s">
        <v>37</v>
      </c>
    </row>
    <row r="11" spans="1:6" ht="12.75">
      <c r="A11" t="s">
        <v>36</v>
      </c>
      <c r="B11" t="s">
        <v>26</v>
      </c>
      <c r="C11" s="8">
        <v>2</v>
      </c>
      <c r="D11" t="s">
        <v>30</v>
      </c>
      <c r="E11">
        <f>C11/2.54</f>
        <v>0.7874015748031495</v>
      </c>
      <c r="F11" t="s">
        <v>48</v>
      </c>
    </row>
    <row r="12" spans="2:4" ht="12.75">
      <c r="B12" t="s">
        <v>27</v>
      </c>
      <c r="C12" s="7">
        <v>29880000000</v>
      </c>
      <c r="D12" t="s">
        <v>46</v>
      </c>
    </row>
    <row r="13" spans="2:3" ht="12.75">
      <c r="B13" t="s">
        <v>28</v>
      </c>
      <c r="C13" s="8">
        <v>3</v>
      </c>
    </row>
    <row r="14" spans="2:4" ht="12.75">
      <c r="B14" t="s">
        <v>42</v>
      </c>
      <c r="C14">
        <f>C19/C11</f>
        <v>2.119224531748401</v>
      </c>
      <c r="D14" t="s">
        <v>45</v>
      </c>
    </row>
    <row r="15" spans="2:4" ht="12.75">
      <c r="B15" t="s">
        <v>43</v>
      </c>
      <c r="C15">
        <f>2*PI()/C14</f>
        <v>2.964851158077072</v>
      </c>
      <c r="D15" t="s">
        <v>30</v>
      </c>
    </row>
    <row r="16" spans="2:4" ht="12.75">
      <c r="B16" t="s">
        <v>44</v>
      </c>
      <c r="C16" s="11">
        <f>C12*C14/2/PI()/C13^0.5/1000000000</f>
        <v>5.8185808067932605</v>
      </c>
      <c r="D16" t="s">
        <v>47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4.238449063496802</v>
      </c>
    </row>
    <row r="20" spans="1:3" ht="12.75">
      <c r="A20" s="1" t="s">
        <v>22</v>
      </c>
      <c r="B20" s="1"/>
      <c r="C20">
        <f>20*LOG(COSH(C19))</f>
        <v>30.795909307623145</v>
      </c>
    </row>
    <row r="21" spans="1:5" ht="12.75">
      <c r="A21" t="s">
        <v>21</v>
      </c>
      <c r="B21" t="s">
        <v>29</v>
      </c>
      <c r="C21" t="s">
        <v>31</v>
      </c>
      <c r="D21" t="s">
        <v>32</v>
      </c>
      <c r="E21" t="s">
        <v>33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0.34657359027997264</v>
      </c>
      <c r="E22">
        <f>20*LOG(D22)</f>
        <v>-9.204090692376855</v>
      </c>
    </row>
    <row r="23" spans="1:5" ht="12.75">
      <c r="A23">
        <f>0.025+A22</f>
        <v>0.025</v>
      </c>
      <c r="B23" s="7">
        <f t="shared" si="0"/>
        <v>0.21564032554232523</v>
      </c>
      <c r="C23">
        <f>IF($A23&lt;C$19/(2*PI()),COSH(SQRT(C$19^2-(2*PI()*'Freq res'!$A23)^2))/COSH(C$19),ABS(COS(SQRT((2*PI()*$A23)^2-C$19^2))/COSH(C$19)))</f>
        <v>0.9970937113530733</v>
      </c>
      <c r="D23">
        <f>C23*Imp!G$7</f>
        <v>0.3455663473892173</v>
      </c>
      <c r="E23">
        <f aca="true" t="shared" si="1" ref="E23:E86">20*LOG(D23)</f>
        <v>-9.229371148792374</v>
      </c>
    </row>
    <row r="24" spans="1:5" ht="12.75">
      <c r="A24">
        <f aca="true" t="shared" si="2" ref="A24:A87">0.025+A23</f>
        <v>0.05</v>
      </c>
      <c r="B24" s="7">
        <f t="shared" si="0"/>
        <v>0.43128065108465047</v>
      </c>
      <c r="C24">
        <f>IF($A24&lt;C$19/(2*PI()),COSH(SQRT(C$19^2-(2*PI()*'Freq res'!$A24)^2))/COSH(C$19),ABS(COS(SQRT((2*PI()*$A24)^2-C$19^2))/COSH(C$19)))</f>
        <v>0.9884135781430601</v>
      </c>
      <c r="D24">
        <f>C24*Imp!G$7</f>
        <v>0.3425580424585146</v>
      </c>
      <c r="E24">
        <f t="shared" si="1"/>
        <v>-9.305316636203752</v>
      </c>
    </row>
    <row r="25" spans="1:5" ht="12.75">
      <c r="A25">
        <f t="shared" si="2"/>
        <v>0.07500000000000001</v>
      </c>
      <c r="B25" s="7">
        <f t="shared" si="0"/>
        <v>0.6469209766269759</v>
      </c>
      <c r="C25">
        <f>IF($A25&lt;C$19/(2*PI()),COSH(SQRT(C$19^2-(2*PI()*'Freq res'!$A25)^2))/COSH(C$19),ABS(COS(SQRT((2*PI()*$A25)^2-C$19^2))/COSH(C$19)))</f>
        <v>0.9740751231929656</v>
      </c>
      <c r="D25">
        <f>C25*Imp!G$7</f>
        <v>0.33758871264739276</v>
      </c>
      <c r="E25">
        <f t="shared" si="1"/>
        <v>-9.432241650696728</v>
      </c>
    </row>
    <row r="26" spans="1:5" ht="12.75">
      <c r="A26">
        <f t="shared" si="2"/>
        <v>0.1</v>
      </c>
      <c r="B26" s="7">
        <f t="shared" si="0"/>
        <v>0.8625613021693009</v>
      </c>
      <c r="C26">
        <f>IF($A26&lt;C$19/(2*PI()),COSH(SQRT(C$19^2-(2*PI()*'Freq res'!$A26)^2))/COSH(C$19),ABS(COS(SQRT((2*PI()*$A26)^2-C$19^2))/COSH(C$19)))</f>
        <v>0.9542686466637958</v>
      </c>
      <c r="D26">
        <f>C26*Imp!G$7</f>
        <v>0.33072431096588234</v>
      </c>
      <c r="E26">
        <f t="shared" si="1"/>
        <v>-9.610677593696398</v>
      </c>
    </row>
    <row r="27" spans="1:5" ht="12.75">
      <c r="A27">
        <f t="shared" si="2"/>
        <v>0.125</v>
      </c>
      <c r="B27" s="7">
        <f t="shared" si="0"/>
        <v>1.0782016277116262</v>
      </c>
      <c r="C27">
        <f>IF($A27&lt;C$19/(2*PI()),COSH(SQRT(C$19^2-(2*PI()*'Freq res'!$A27)^2))/COSH(C$19),ABS(COS(SQRT((2*PI()*$A27)^2-C$19^2))/COSH(C$19)))</f>
        <v>0.9292559156936062</v>
      </c>
      <c r="D27">
        <f>C27*Imp!G$7</f>
        <v>0.32205555899083665</v>
      </c>
      <c r="E27">
        <f t="shared" si="1"/>
        <v>-9.841384002000611</v>
      </c>
    </row>
    <row r="28" spans="1:5" ht="12.75">
      <c r="A28">
        <f t="shared" si="2"/>
        <v>0.15</v>
      </c>
      <c r="B28" s="7">
        <f t="shared" si="0"/>
        <v>1.2938419532539513</v>
      </c>
      <c r="C28">
        <f>IF($A28&lt;C$19/(2*PI()),COSH(SQRT(C$19^2-(2*PI()*'Freq res'!$A28)^2))/COSH(C$19),ABS(COS(SQRT((2*PI()*$A28)^2-C$19^2))/COSH(C$19)))</f>
        <v>0.8993656217904397</v>
      </c>
      <c r="D28">
        <f>C28*Imp!G$7</f>
        <v>0.3116963725182927</v>
      </c>
      <c r="E28">
        <f t="shared" si="1"/>
        <v>-10.125365039125107</v>
      </c>
    </row>
    <row r="29" spans="1:5" ht="12.75">
      <c r="A29">
        <f t="shared" si="2"/>
        <v>0.175</v>
      </c>
      <c r="B29" s="7">
        <f t="shared" si="0"/>
        <v>1.5094822787962765</v>
      </c>
      <c r="C29">
        <f>IF($A29&lt;C$19/(2*PI()),COSH(SQRT(C$19^2-(2*PI()*'Freq res'!$A29)^2))/COSH(C$19),ABS(COS(SQRT((2*PI()*$A29)^2-C$19^2))/COSH(C$19)))</f>
        <v>0.8649876955393422</v>
      </c>
      <c r="D29">
        <f>C29*Imp!G$7</f>
        <v>0.2997818911910697</v>
      </c>
      <c r="E29">
        <f t="shared" si="1"/>
        <v>-10.463892099089216</v>
      </c>
    </row>
    <row r="30" spans="1:5" ht="12.75">
      <c r="A30">
        <f t="shared" si="2"/>
        <v>0.19999999999999998</v>
      </c>
      <c r="B30" s="7">
        <f t="shared" si="0"/>
        <v>1.7251226043386017</v>
      </c>
      <c r="C30">
        <f>IF($A30&lt;C$19/(2*PI()),COSH(SQRT(C$19^2-(2*PI()*'Freq res'!$A30)^2))/COSH(C$19),ABS(COS(SQRT((2*PI()*$A30)^2-C$19^2))/COSH(C$19)))</f>
        <v>0.8265665904900313</v>
      </c>
      <c r="D30">
        <f>C30*Imp!G$7</f>
        <v>0.28646615087160604</v>
      </c>
      <c r="E30">
        <f t="shared" si="1"/>
        <v>-10.858533746752546</v>
      </c>
    </row>
    <row r="31" spans="1:5" ht="12.75">
      <c r="A31">
        <f t="shared" si="2"/>
        <v>0.22499999999999998</v>
      </c>
      <c r="B31" s="7">
        <f t="shared" si="0"/>
        <v>1.9407629298809268</v>
      </c>
      <c r="C31">
        <f>IF($A31&lt;C$19/(2*PI()),COSH(SQRT(C$19^2-(2*PI()*'Freq res'!$A31)^2))/COSH(C$19),ABS(COS(SQRT((2*PI()*$A31)^2-C$19^2))/COSH(C$19)))</f>
        <v>0.7845936680365347</v>
      </c>
      <c r="D31">
        <f>C31*Imp!G$7</f>
        <v>0.2719194444423549</v>
      </c>
      <c r="E31">
        <f t="shared" si="1"/>
        <v>-11.311194714591883</v>
      </c>
    </row>
    <row r="32" spans="1:5" ht="12.75">
      <c r="A32">
        <f t="shared" si="2"/>
        <v>0.24999999999999997</v>
      </c>
      <c r="B32" s="7">
        <f t="shared" si="0"/>
        <v>2.156403255423252</v>
      </c>
      <c r="C32">
        <f>IF($A32&lt;C$19/(2*PI()),COSH(SQRT(C$19^2-(2*PI()*'Freq res'!$A32)^2))/COSH(C$19),ABS(COS(SQRT((2*PI()*$A32)^2-C$19^2))/COSH(C$19)))</f>
        <v>0.7395988322667496</v>
      </c>
      <c r="D32">
        <f>C32*Imp!G$7</f>
        <v>0.2563254226655627</v>
      </c>
      <c r="E32">
        <f t="shared" si="1"/>
        <v>-11.824166356547272</v>
      </c>
    </row>
    <row r="33" spans="1:5" ht="12.75">
      <c r="A33">
        <f t="shared" si="2"/>
        <v>0.27499999999999997</v>
      </c>
      <c r="B33" s="7">
        <f t="shared" si="0"/>
        <v>2.372043580965577</v>
      </c>
      <c r="C33">
        <f>IF($A33&lt;C$19/(2*PI()),COSH(SQRT(C$19^2-(2*PI()*'Freq res'!$A33)^2))/COSH(C$19),ABS(COS(SQRT((2*PI()*$A33)^2-C$19^2))/COSH(C$19)))</f>
        <v>0.6921415777928341</v>
      </c>
      <c r="D33">
        <f>C33*Imp!G$7</f>
        <v>0.2398779915977075</v>
      </c>
      <c r="E33">
        <f t="shared" si="1"/>
        <v>-12.40019191985379</v>
      </c>
    </row>
    <row r="34" spans="1:5" ht="12.75">
      <c r="A34">
        <f t="shared" si="2"/>
        <v>0.3</v>
      </c>
      <c r="B34" s="7">
        <f t="shared" si="0"/>
        <v>2.5876839065079027</v>
      </c>
      <c r="C34">
        <f>IF($A34&lt;C$19/(2*PI()),COSH(SQRT(C$19^2-(2*PI()*'Freq res'!$A34)^2))/COSH(C$19),ABS(COS(SQRT((2*PI()*$A34)^2-C$19^2))/COSH(C$19)))</f>
        <v>0.6428016241863073</v>
      </c>
      <c r="D34">
        <f>C34*Imp!G$7</f>
        <v>0.2227780667320462</v>
      </c>
      <c r="E34">
        <f t="shared" si="1"/>
        <v>-13.04255138362291</v>
      </c>
    </row>
    <row r="35" spans="1:5" ht="12.75">
      <c r="A35">
        <f t="shared" si="2"/>
        <v>0.325</v>
      </c>
      <c r="B35" s="7">
        <f t="shared" si="0"/>
        <v>2.8033242320502283</v>
      </c>
      <c r="C35">
        <f>IF($A35&lt;C$19/(2*PI()),COSH(SQRT(C$19^2-(2*PI()*'Freq res'!$A35)^2))/COSH(C$19),ABS(COS(SQRT((2*PI()*$A35)^2-C$19^2))/COSH(C$19)))</f>
        <v>0.5921693176229468</v>
      </c>
      <c r="D35">
        <f>C35*Imp!G$7</f>
        <v>0.20523024646222615</v>
      </c>
      <c r="E35">
        <f t="shared" si="1"/>
        <v>-13.75517266617286</v>
      </c>
    </row>
    <row r="36" spans="1:5" ht="12.75">
      <c r="A36">
        <f t="shared" si="2"/>
        <v>0.35000000000000003</v>
      </c>
      <c r="B36" s="7">
        <f t="shared" si="0"/>
        <v>3.0189645575925534</v>
      </c>
      <c r="C36">
        <f>IF($A36&lt;C$19/(2*PI()),COSH(SQRT(C$19^2-(2*PI()*'Freq res'!$A36)^2))/COSH(C$19),ABS(COS(SQRT((2*PI()*$A36)^2-C$19^2))/COSH(C$19)))</f>
        <v>0.5408359835601374</v>
      </c>
      <c r="D36">
        <f>C36*Imp!G$7</f>
        <v>0.18743946857503707</v>
      </c>
      <c r="E36">
        <f t="shared" si="1"/>
        <v>-14.542779114262858</v>
      </c>
    </row>
    <row r="37" spans="1:5" ht="12.75">
      <c r="A37">
        <f t="shared" si="2"/>
        <v>0.37500000000000006</v>
      </c>
      <c r="B37" s="7">
        <f t="shared" si="0"/>
        <v>3.234604883134879</v>
      </c>
      <c r="C37">
        <f>IF($A37&lt;C$19/(2*PI()),COSH(SQRT(C$19^2-(2*PI()*'Freq res'!$A37)^2))/COSH(C$19),ABS(COS(SQRT((2*PI()*$A37)^2-C$19^2))/COSH(C$19)))</f>
        <v>0.4893844136732681</v>
      </c>
      <c r="D37">
        <f>C37*Imp!G$7</f>
        <v>0.16960771327380386</v>
      </c>
      <c r="E37">
        <f t="shared" si="1"/>
        <v>-15.411088023180572</v>
      </c>
    </row>
    <row r="38" spans="1:5" ht="12.75">
      <c r="A38">
        <f t="shared" si="2"/>
        <v>0.4000000000000001</v>
      </c>
      <c r="B38" s="7">
        <f t="shared" si="0"/>
        <v>3.450245208677204</v>
      </c>
      <c r="C38">
        <f>IF($A38&lt;C$19/(2*PI()),COSH(SQRT(C$19^2-(2*PI()*'Freq res'!$A38)^2))/COSH(C$19),ABS(COS(SQRT((2*PI()*$A38)^2-C$19^2))/COSH(C$19)))</f>
        <v>0.43837966590125993</v>
      </c>
      <c r="D38">
        <f>C38*Imp!G$7</f>
        <v>0.15193081471713454</v>
      </c>
      <c r="E38">
        <f t="shared" si="1"/>
        <v>-16.367082665682965</v>
      </c>
    </row>
    <row r="39" spans="1:5" ht="12.75">
      <c r="A39">
        <f t="shared" si="2"/>
        <v>0.4250000000000001</v>
      </c>
      <c r="B39" s="7">
        <f t="shared" si="0"/>
        <v>3.6658855342195302</v>
      </c>
      <c r="C39">
        <f>IF($A39&lt;C$19/(2*PI()),COSH(SQRT(C$19^2-(2*PI()*'Freq res'!$A39)^2))/COSH(C$19),ABS(COS(SQRT((2*PI()*$A39)^2-C$19^2))/COSH(C$19)))</f>
        <v>0.38836034840943334</v>
      </c>
      <c r="D39">
        <f>C39*Imp!G$7</f>
        <v>0.13459544027063838</v>
      </c>
      <c r="E39">
        <f t="shared" si="1"/>
        <v>-17.419393051697504</v>
      </c>
    </row>
    <row r="40" spans="1:5" ht="12.75">
      <c r="A40">
        <f t="shared" si="2"/>
        <v>0.4500000000000001</v>
      </c>
      <c r="B40" s="7">
        <f t="shared" si="0"/>
        <v>3.881525859761855</v>
      </c>
      <c r="C40">
        <f>IF($A40&lt;C$19/(2*PI()),COSH(SQRT(C$19^2-(2*PI()*'Freq res'!$A40)^2))/COSH(C$19),ABS(COS(SQRT((2*PI()*$A40)^2-C$19^2))/COSH(C$19)))</f>
        <v>0.33983054676492447</v>
      </c>
      <c r="D40">
        <f>C40*Imp!G$7</f>
        <v>0.11777629267912601</v>
      </c>
      <c r="E40">
        <f t="shared" si="1"/>
        <v>-18.578842407414548</v>
      </c>
    </row>
    <row r="41" spans="1:5" ht="12.75">
      <c r="A41">
        <f t="shared" si="2"/>
        <v>0.47500000000000014</v>
      </c>
      <c r="B41" s="7">
        <f t="shared" si="0"/>
        <v>4.0971661853041805</v>
      </c>
      <c r="C41">
        <f>IF($A41&lt;C$19/(2*PI()),COSH(SQRT(C$19^2-(2*PI()*'Freq res'!$A41)^2))/COSH(C$19),ABS(COS(SQRT((2*PI()*$A41)^2-C$19^2))/COSH(C$19)))</f>
        <v>0.2932525389044304</v>
      </c>
      <c r="D41">
        <f>C41*Imp!G$7</f>
        <v>0.10163358526682581</v>
      </c>
      <c r="E41">
        <f t="shared" si="1"/>
        <v>-19.85925507612008</v>
      </c>
    </row>
    <row r="42" spans="1:5" ht="12.75">
      <c r="A42">
        <f t="shared" si="2"/>
        <v>0.5000000000000001</v>
      </c>
      <c r="B42" s="7">
        <f t="shared" si="0"/>
        <v>4.312806510846506</v>
      </c>
      <c r="C42">
        <f>IF($A42&lt;C$19/(2*PI()),COSH(SQRT(C$19^2-(2*PI()*'Freq res'!$A42)^2))/COSH(C$19),ABS(COS(SQRT((2*PI()*$A42)^2-C$19^2))/COSH(C$19)))</f>
        <v>0.2490404248931636</v>
      </c>
      <c r="D42">
        <f>C42*Imp!G$7</f>
        <v>0.08631083418007358</v>
      </c>
      <c r="E42">
        <f t="shared" si="1"/>
        <v>-21.27869371969406</v>
      </c>
    </row>
    <row r="43" spans="1:5" ht="12.75">
      <c r="A43">
        <f t="shared" si="2"/>
        <v>0.5250000000000001</v>
      </c>
      <c r="B43" s="7">
        <f t="shared" si="0"/>
        <v>4.528446836388831</v>
      </c>
      <c r="C43">
        <f>IF($A43&lt;C$19/(2*PI()),COSH(SQRT(C$19^2-(2*PI()*'Freq res'!$A43)^2))/COSH(C$19),ABS(COS(SQRT((2*PI()*$A43)^2-C$19^2))/COSH(C$19)))</f>
        <v>0.20755477842483758</v>
      </c>
      <c r="D43">
        <f>C43*Imp!G$7</f>
        <v>0.07193300473846016</v>
      </c>
      <c r="E43">
        <f t="shared" si="1"/>
        <v>-22.861435965101236</v>
      </c>
    </row>
    <row r="44" spans="1:5" ht="12.75">
      <c r="A44">
        <f t="shared" si="2"/>
        <v>0.5500000000000002</v>
      </c>
      <c r="B44" s="7">
        <f t="shared" si="0"/>
        <v>4.744087161931156</v>
      </c>
      <c r="C44">
        <f>IF($A44&lt;C$19/(2*PI()),COSH(SQRT(C$19^2-(2*PI()*'Freq res'!$A44)^2))/COSH(C$19),ABS(COS(SQRT((2*PI()*$A44)^2-C$19^2))/COSH(C$19)))</f>
        <v>0.16909840494394013</v>
      </c>
      <c r="D44">
        <f>C44*Imp!G$7</f>
        <v>0.058605041312038</v>
      </c>
      <c r="E44">
        <f t="shared" si="1"/>
        <v>-24.64130047150567</v>
      </c>
    </row>
    <row r="45" spans="1:5" ht="12.75">
      <c r="A45">
        <f t="shared" si="2"/>
        <v>0.5750000000000002</v>
      </c>
      <c r="B45" s="7">
        <f t="shared" si="0"/>
        <v>4.959727487473481</v>
      </c>
      <c r="C45">
        <f>IF($A45&lt;C$19/(2*PI()),COSH(SQRT(C$19^2-(2*PI()*'Freq res'!$A45)^2))/COSH(C$19),ABS(COS(SQRT((2*PI()*$A45)^2-C$19^2))/COSH(C$19)))</f>
        <v>0.1339132676732073</v>
      </c>
      <c r="D45">
        <f>C45*Imp!G$7</f>
        <v>0.04641080196362645</v>
      </c>
      <c r="E45">
        <f t="shared" si="1"/>
        <v>-26.667618540962867</v>
      </c>
    </row>
    <row r="46" spans="1:5" ht="12.75">
      <c r="A46">
        <f t="shared" si="2"/>
        <v>0.6000000000000002</v>
      </c>
      <c r="B46" s="7">
        <f t="shared" si="0"/>
        <v>5.175367813015808</v>
      </c>
      <c r="C46">
        <f>IF($A46&lt;C$19/(2*PI()),COSH(SQRT(C$19^2-(2*PI()*'Freq res'!$A46)^2))/COSH(C$19),ABS(COS(SQRT((2*PI()*$A46)^2-C$19^2))/COSH(C$19)))</f>
        <v>0.10217861822073339</v>
      </c>
      <c r="D46">
        <f>C46*Imp!G$7</f>
        <v>0.0354124105666062</v>
      </c>
      <c r="E46">
        <f t="shared" si="1"/>
        <v>-29.016890185457505</v>
      </c>
    </row>
    <row r="47" spans="1:5" ht="12.75">
      <c r="A47">
        <f t="shared" si="2"/>
        <v>0.6250000000000002</v>
      </c>
      <c r="B47" s="7">
        <f t="shared" si="0"/>
        <v>5.391008138558133</v>
      </c>
      <c r="C47">
        <f>IF($A47&lt;C$19/(2*PI()),COSH(SQRT(C$19^2-(2*PI()*'Freq res'!$A47)^2))/COSH(C$19),ABS(COS(SQRT((2*PI()*$A47)^2-C$19^2))/COSH(C$19)))</f>
        <v>0.07401034336047965</v>
      </c>
      <c r="D47">
        <f>C47*Imp!G$7</f>
        <v>0.025650030416294968</v>
      </c>
      <c r="E47">
        <f t="shared" si="1"/>
        <v>-31.8182423111437</v>
      </c>
    </row>
    <row r="48" spans="1:5" ht="12.75">
      <c r="A48">
        <f t="shared" si="2"/>
        <v>0.6500000000000002</v>
      </c>
      <c r="B48" s="7">
        <f t="shared" si="0"/>
        <v>5.606648464100458</v>
      </c>
      <c r="C48">
        <f>IF($A48&lt;C$19/(2*PI()),COSH(SQRT(C$19^2-(2*PI()*'Freq res'!$A48)^2))/COSH(C$19),ABS(COS(SQRT((2*PI()*$A48)^2-C$19^2))/COSH(C$19)))</f>
        <v>0.049461514571119095</v>
      </c>
      <c r="D48">
        <f>C48*Imp!G$7</f>
        <v>0.017142054685597926</v>
      </c>
      <c r="E48">
        <f t="shared" si="1"/>
        <v>-35.31874247540201</v>
      </c>
    </row>
    <row r="49" spans="1:5" ht="12.75">
      <c r="A49">
        <f t="shared" si="2"/>
        <v>0.6750000000000003</v>
      </c>
      <c r="B49" s="7">
        <f t="shared" si="0"/>
        <v>5.8222887896427835</v>
      </c>
      <c r="C49">
        <f>IF($A49&lt;C$19/(2*PI()),COSH(SQRT(C$19^2-(2*PI()*'Freq res'!$A49)^2))/COSH(C$19),ABS(COS(SQRT((2*PI()*$A49)^2-C$19^2))/COSH(C$19)))</f>
        <v>0.028524102519250083</v>
      </c>
      <c r="D49">
        <f>C49*Imp!G$7</f>
        <v>0.009885700619610513</v>
      </c>
      <c r="E49">
        <f t="shared" si="1"/>
        <v>-40.09985091861325</v>
      </c>
    </row>
    <row r="50" spans="1:5" ht="12.75">
      <c r="A50">
        <f t="shared" si="2"/>
        <v>0.7000000000000003</v>
      </c>
      <c r="B50" s="7">
        <f t="shared" si="0"/>
        <v>6.0379291151851096</v>
      </c>
      <c r="C50">
        <f>IF($A50&lt;C$19/(2*PI()),COSH(SQRT(C$19^2-(2*PI()*'Freq res'!$A50)^2))/COSH(C$19),ABS(COS(SQRT((2*PI()*$A50)^2-C$19^2))/COSH(C$19)))</f>
        <v>0.011131795404134457</v>
      </c>
      <c r="D50">
        <f>C50*Imp!G$7</f>
        <v>0.0038579862994729775</v>
      </c>
      <c r="E50">
        <f t="shared" si="1"/>
        <v>-48.272786379222936</v>
      </c>
    </row>
    <row r="51" spans="1:5" ht="12.75">
      <c r="A51">
        <f t="shared" si="2"/>
        <v>0.7250000000000003</v>
      </c>
      <c r="B51" s="7">
        <f t="shared" si="0"/>
        <v>6.253569440727434</v>
      </c>
      <c r="C51">
        <f>IF($A51&lt;C$19/(2*PI()),COSH(SQRT(C$19^2-(2*PI()*'Freq res'!$A51)^2))/COSH(C$19),ABS(COS(SQRT((2*PI()*$A51)^2-C$19^2))/COSH(C$19)))</f>
        <v>0.002836161567053827</v>
      </c>
      <c r="D51">
        <f>C51*Imp!G$7</f>
        <v>0.0009829386969079181</v>
      </c>
      <c r="E51">
        <f t="shared" si="1"/>
        <v>-60.14947134070859</v>
      </c>
    </row>
    <row r="52" spans="1:5" ht="12.75">
      <c r="A52">
        <f t="shared" si="2"/>
        <v>0.7500000000000003</v>
      </c>
      <c r="B52" s="7">
        <f t="shared" si="0"/>
        <v>6.46920976626976</v>
      </c>
      <c r="C52">
        <f>IF($A52&lt;C$19/(2*PI()),COSH(SQRT(C$19^2-(2*PI()*'Freq res'!$A52)^2))/COSH(C$19),ABS(COS(SQRT((2*PI()*$A52)^2-C$19^2))/COSH(C$19)))</f>
        <v>0.013550207881439912</v>
      </c>
      <c r="D52">
        <f>C52*Imp!G$7</f>
        <v>0.004696144194510613</v>
      </c>
      <c r="E52">
        <f t="shared" si="1"/>
        <v>-46.56517153197691</v>
      </c>
    </row>
    <row r="53" spans="1:5" ht="12.75">
      <c r="A53">
        <f t="shared" si="2"/>
        <v>0.7750000000000004</v>
      </c>
      <c r="B53" s="7">
        <f t="shared" si="0"/>
        <v>6.684850091812085</v>
      </c>
      <c r="C53">
        <f>IF($A53&lt;C$19/(2*PI()),COSH(SQRT(C$19^2-(2*PI()*'Freq res'!$A53)^2))/COSH(C$19),ABS(COS(SQRT((2*PI()*$A53)^2-C$19^2))/COSH(C$19)))</f>
        <v>0.021224910013276723</v>
      </c>
      <c r="D53">
        <f>C53*Imp!G$7</f>
        <v>0.007355993266670656</v>
      </c>
      <c r="E53">
        <f t="shared" si="1"/>
        <v>-42.66717353932933</v>
      </c>
    </row>
    <row r="54" spans="1:5" ht="12.75">
      <c r="A54">
        <f t="shared" si="2"/>
        <v>0.8000000000000004</v>
      </c>
      <c r="B54" s="7">
        <f t="shared" si="0"/>
        <v>6.900490417354411</v>
      </c>
      <c r="C54">
        <f>IF($A54&lt;C$19/(2*PI()),COSH(SQRT(C$19^2-(2*PI()*'Freq res'!$A54)^2))/COSH(C$19),ABS(COS(SQRT((2*PI()*$A54)^2-C$19^2))/COSH(C$19)))</f>
        <v>0.026112738011921644</v>
      </c>
      <c r="D54">
        <f>C54*Imp!G$7</f>
        <v>0.009049985364832</v>
      </c>
      <c r="E54">
        <f t="shared" si="1"/>
        <v>-40.8670424622558</v>
      </c>
    </row>
    <row r="55" spans="1:5" ht="12.75">
      <c r="A55">
        <f t="shared" si="2"/>
        <v>0.8250000000000004</v>
      </c>
      <c r="B55" s="7">
        <f t="shared" si="0"/>
        <v>7.116130742896736</v>
      </c>
      <c r="C55">
        <f>IF($A55&lt;C$19/(2*PI()),COSH(SQRT(C$19^2-(2*PI()*'Freq res'!$A55)^2))/COSH(C$19),ABS(COS(SQRT((2*PI()*$A55)^2-C$19^2))/COSH(C$19)))</f>
        <v>0.02849732129073199</v>
      </c>
      <c r="D55">
        <f>C55*Imp!G$7</f>
        <v>0.00987641895309089</v>
      </c>
      <c r="E55">
        <f t="shared" si="1"/>
        <v>-40.10800991559514</v>
      </c>
    </row>
    <row r="56" spans="1:5" ht="12.75">
      <c r="A56">
        <f t="shared" si="2"/>
        <v>0.8500000000000004</v>
      </c>
      <c r="B56" s="7">
        <f t="shared" si="0"/>
        <v>7.331771068439061</v>
      </c>
      <c r="C56">
        <f>IF($A56&lt;C$19/(2*PI()),COSH(SQRT(C$19^2-(2*PI()*'Freq res'!$A56)^2))/COSH(C$19),ABS(COS(SQRT((2*PI()*$A56)^2-C$19^2))/COSH(C$19)))</f>
        <v>0.028686336428793154</v>
      </c>
      <c r="D56">
        <f>C56*Imp!G$7</f>
        <v>0.009941926608106012</v>
      </c>
      <c r="E56">
        <f t="shared" si="1"/>
        <v>-40.05058894345804</v>
      </c>
    </row>
    <row r="57" spans="1:5" ht="12.75">
      <c r="A57">
        <f t="shared" si="2"/>
        <v>0.8750000000000004</v>
      </c>
      <c r="B57" s="7">
        <f t="shared" si="0"/>
        <v>7.5474113939813865</v>
      </c>
      <c r="C57">
        <f>IF($A57&lt;C$19/(2*PI()),COSH(SQRT(C$19^2-(2*PI()*'Freq res'!$A57)^2))/COSH(C$19),ABS(COS(SQRT((2*PI()*$A57)^2-C$19^2))/COSH(C$19)))</f>
        <v>0.02700418427885106</v>
      </c>
      <c r="D57">
        <f>C57*Imp!G$7</f>
        <v>0.009358937098103407</v>
      </c>
      <c r="E57">
        <f t="shared" si="1"/>
        <v>-40.57546943258907</v>
      </c>
    </row>
    <row r="58" spans="1:5" ht="12.75">
      <c r="A58">
        <f t="shared" si="2"/>
        <v>0.9000000000000005</v>
      </c>
      <c r="B58" s="7">
        <f t="shared" si="0"/>
        <v>7.763051719523713</v>
      </c>
      <c r="C58">
        <f>IF($A58&lt;C$19/(2*PI()),COSH(SQRT(C$19^2-(2*PI()*'Freq res'!$A58)^2))/COSH(C$19),ABS(COS(SQRT((2*PI()*$A58)^2-C$19^2))/COSH(C$19)))</f>
        <v>0.023784614679602935</v>
      </c>
      <c r="D58">
        <f>C58*Imp!G$7</f>
        <v>0.00824311930293573</v>
      </c>
      <c r="E58">
        <f t="shared" si="1"/>
        <v>-41.67816829105093</v>
      </c>
    </row>
    <row r="59" spans="1:5" ht="12.75">
      <c r="A59">
        <f t="shared" si="2"/>
        <v>0.9250000000000005</v>
      </c>
      <c r="B59" s="7">
        <f t="shared" si="0"/>
        <v>7.978692045066039</v>
      </c>
      <c r="C59">
        <f>IF($A59&lt;C$19/(2*PI()),COSH(SQRT(C$19^2-(2*PI()*'Freq res'!$A59)^2))/COSH(C$19),ABS(COS(SQRT((2*PI()*$A59)^2-C$19^2))/COSH(C$19)))</f>
        <v>0.01936345462471239</v>
      </c>
      <c r="D59">
        <f>C59*Imp!G$7</f>
        <v>0.0067108619895099135</v>
      </c>
      <c r="E59">
        <f t="shared" si="1"/>
        <v>-43.4644338492459</v>
      </c>
    </row>
    <row r="60" spans="1:5" ht="12.75">
      <c r="A60">
        <f t="shared" si="2"/>
        <v>0.9500000000000005</v>
      </c>
      <c r="B60" s="7">
        <f t="shared" si="0"/>
        <v>8.194332370608363</v>
      </c>
      <c r="C60">
        <f>IF($A60&lt;C$19/(2*PI()),COSH(SQRT(C$19^2-(2*PI()*'Freq res'!$A60)^2))/COSH(C$19),ABS(COS(SQRT((2*PI()*$A60)^2-C$19^2))/COSH(C$19)))</f>
        <v>0.014071589947423318</v>
      </c>
      <c r="D60">
        <f>C60*Imp!G$7</f>
        <v>0.0048768414490260705</v>
      </c>
      <c r="E60">
        <f t="shared" si="1"/>
        <v>-46.237227270503645</v>
      </c>
    </row>
    <row r="61" spans="1:5" ht="12.75">
      <c r="A61">
        <f t="shared" si="2"/>
        <v>0.9750000000000005</v>
      </c>
      <c r="B61" s="7">
        <f t="shared" si="0"/>
        <v>8.409972696150689</v>
      </c>
      <c r="C61">
        <f>IF($A61&lt;C$19/(2*PI()),COSH(SQRT(C$19^2-(2*PI()*'Freq res'!$A61)^2))/COSH(C$19),ABS(COS(SQRT((2*PI()*$A61)^2-C$19^2))/COSH(C$19)))</f>
        <v>0.00822834161503931</v>
      </c>
      <c r="D61">
        <f>C61*Imp!G$7</f>
        <v>0.002851725895574282</v>
      </c>
      <c r="E61">
        <f t="shared" si="1"/>
        <v>-50.897844413433305</v>
      </c>
    </row>
    <row r="62" spans="1:5" ht="12.75">
      <c r="A62">
        <f t="shared" si="2"/>
        <v>1.0000000000000004</v>
      </c>
      <c r="B62" s="7">
        <f t="shared" si="0"/>
        <v>8.625613021693011</v>
      </c>
      <c r="C62">
        <f>IF($A62&lt;C$19/(2*PI()),COSH(SQRT(C$19^2-(2*PI()*'Freq res'!$A62)^2))/COSH(C$19),ABS(COS(SQRT((2*PI()*$A62)^2-C$19^2))/COSH(C$19)))</f>
        <v>0.0021353658374003368</v>
      </c>
      <c r="D62">
        <f>C62*Imp!G$7</f>
        <v>0.000740061404829035</v>
      </c>
      <c r="E62">
        <f t="shared" si="1"/>
        <v>-62.614644884514696</v>
      </c>
    </row>
    <row r="63" spans="1:5" ht="12.75">
      <c r="A63">
        <f t="shared" si="2"/>
        <v>1.0250000000000004</v>
      </c>
      <c r="B63" s="7">
        <f t="shared" si="0"/>
        <v>8.841253347235337</v>
      </c>
      <c r="C63">
        <f>IF($A63&lt;C$19/(2*PI()),COSH(SQRT(C$19^2-(2*PI()*'Freq res'!$A63)^2))/COSH(C$19),ABS(COS(SQRT((2*PI()*$A63)^2-C$19^2))/COSH(C$19)))</f>
        <v>0.003928807313827994</v>
      </c>
      <c r="D63">
        <f>C63*Imp!G$7</f>
        <v>0.0013616208562715832</v>
      </c>
      <c r="E63">
        <f t="shared" si="1"/>
        <v>-57.31887610032648</v>
      </c>
    </row>
    <row r="64" spans="1:5" ht="12.75">
      <c r="A64">
        <f t="shared" si="2"/>
        <v>1.0500000000000003</v>
      </c>
      <c r="B64" s="7">
        <f t="shared" si="0"/>
        <v>9.056893672777662</v>
      </c>
      <c r="C64">
        <f>IF($A64&lt;C$19/(2*PI()),COSH(SQRT(C$19^2-(2*PI()*'Freq res'!$A64)^2))/COSH(C$19),ABS(COS(SQRT((2*PI()*$A64)^2-C$19^2))/COSH(C$19)))</f>
        <v>0.009713498839274116</v>
      </c>
      <c r="D64">
        <f>C64*Imp!G$7</f>
        <v>0.0033664421669075775</v>
      </c>
      <c r="E64">
        <f t="shared" si="1"/>
        <v>-49.45657684007192</v>
      </c>
    </row>
    <row r="65" spans="1:5" ht="12.75">
      <c r="A65">
        <f t="shared" si="2"/>
        <v>1.0750000000000002</v>
      </c>
      <c r="B65" s="7">
        <f t="shared" si="0"/>
        <v>9.272533998319986</v>
      </c>
      <c r="C65">
        <f>IF($A65&lt;C$19/(2*PI()),COSH(SQRT(C$19^2-(2*PI()*'Freq res'!$A65)^2))/COSH(C$19),ABS(COS(SQRT((2*PI()*$A65)^2-C$19^2))/COSH(C$19)))</f>
        <v>0.014999789968621592</v>
      </c>
      <c r="D65">
        <f>C65*Imp!G$7</f>
        <v>0.005198531062870704</v>
      </c>
      <c r="E65">
        <f t="shared" si="1"/>
        <v>-45.6823871327396</v>
      </c>
    </row>
    <row r="66" spans="1:5" ht="12.75">
      <c r="A66">
        <f t="shared" si="2"/>
        <v>1.1</v>
      </c>
      <c r="B66" s="7">
        <f t="shared" si="0"/>
        <v>9.488174323862312</v>
      </c>
      <c r="C66">
        <f>IF($A66&lt;C$19/(2*PI()),COSH(SQRT(C$19^2-(2*PI()*'Freq res'!$A66)^2))/COSH(C$19),ABS(COS(SQRT((2*PI()*$A66)^2-C$19^2))/COSH(C$19)))</f>
        <v>0.019603556212009488</v>
      </c>
      <c r="D66">
        <f>C66*Imp!G$7</f>
        <v>0.0067940748586513885</v>
      </c>
      <c r="E66">
        <f t="shared" si="1"/>
        <v>-43.357393445698634</v>
      </c>
    </row>
    <row r="67" spans="1:5" ht="12.75">
      <c r="A67">
        <f t="shared" si="2"/>
        <v>1.125</v>
      </c>
      <c r="B67" s="7">
        <f t="shared" si="0"/>
        <v>9.703814649404636</v>
      </c>
      <c r="C67">
        <f>IF($A67&lt;C$19/(2*PI()),COSH(SQRT(C$19^2-(2*PI()*'Freq res'!$A67)^2))/COSH(C$19),ABS(COS(SQRT((2*PI()*$A67)^2-C$19^2))/COSH(C$19)))</f>
        <v>0.023377587906488834</v>
      </c>
      <c r="D67">
        <f>C67*Imp!G$7</f>
        <v>0.008102054572837504</v>
      </c>
      <c r="E67">
        <f t="shared" si="1"/>
        <v>-41.82809671748858</v>
      </c>
    </row>
    <row r="68" spans="1:5" ht="12.75">
      <c r="A68">
        <f t="shared" si="2"/>
        <v>1.15</v>
      </c>
      <c r="B68" s="7">
        <f t="shared" si="0"/>
        <v>9.91945497494696</v>
      </c>
      <c r="C68">
        <f>IF($A68&lt;C$19/(2*PI()),COSH(SQRT(C$19^2-(2*PI()*'Freq res'!$A68)^2))/COSH(C$19),ABS(COS(SQRT((2*PI()*$A68)^2-C$19^2))/COSH(C$19)))</f>
        <v>0.026212780225081122</v>
      </c>
      <c r="D68">
        <f>C68*Imp!G$7</f>
        <v>0.009084657353826233</v>
      </c>
      <c r="E68">
        <f t="shared" si="1"/>
        <v>-40.83382896678608</v>
      </c>
    </row>
    <row r="69" spans="1:5" ht="12.75">
      <c r="A69">
        <f t="shared" si="2"/>
        <v>1.1749999999999998</v>
      </c>
      <c r="B69" s="7">
        <f t="shared" si="0"/>
        <v>10.135095300489285</v>
      </c>
      <c r="C69">
        <f>IF($A69&lt;C$19/(2*PI()),COSH(SQRT(C$19^2-(2*PI()*'Freq res'!$A69)^2))/COSH(C$19),ABS(COS(SQRT((2*PI()*$A69)^2-C$19^2))/COSH(C$19)))</f>
        <v>0.028038396931384692</v>
      </c>
      <c r="D69">
        <f>C69*Imp!G$7</f>
        <v>0.009717367890204961</v>
      </c>
      <c r="E69">
        <f t="shared" si="1"/>
        <v>-40.24902709974817</v>
      </c>
    </row>
    <row r="70" spans="1:5" ht="12.75">
      <c r="A70">
        <f t="shared" si="2"/>
        <v>1.1999999999999997</v>
      </c>
      <c r="B70" s="7">
        <f t="shared" si="0"/>
        <v>10.350735626031609</v>
      </c>
      <c r="C70">
        <f>IF($A70&lt;C$19/(2*PI()),COSH(SQRT(C$19^2-(2*PI()*'Freq res'!$A70)^2))/COSH(C$19),ABS(COS(SQRT((2*PI()*$A70)^2-C$19^2))/COSH(C$19)))</f>
        <v>0.028821432943672894</v>
      </c>
      <c r="D70">
        <f>C70*Imp!G$7</f>
        <v>0.009988747492302195</v>
      </c>
      <c r="E70">
        <f t="shared" si="1"/>
        <v>-40.00977930712034</v>
      </c>
    </row>
    <row r="71" spans="1:5" ht="12.75">
      <c r="A71">
        <f t="shared" si="2"/>
        <v>1.2249999999999996</v>
      </c>
      <c r="B71" s="7">
        <f t="shared" si="0"/>
        <v>10.566375951573935</v>
      </c>
      <c r="C71">
        <f>IF($A71&lt;C$19/(2*PI()),COSH(SQRT(C$19^2-(2*PI()*'Freq res'!$A71)^2))/COSH(C$19),ABS(COS(SQRT((2*PI()*$A71)^2-C$19^2))/COSH(C$19)))</f>
        <v>0.02856512055513921</v>
      </c>
      <c r="D71">
        <f>C71*Imp!G$7</f>
        <v>0.00989991638757484</v>
      </c>
      <c r="E71">
        <f t="shared" si="1"/>
        <v>-40.08736946677266</v>
      </c>
    </row>
    <row r="72" spans="1:5" ht="12.75">
      <c r="A72">
        <f t="shared" si="2"/>
        <v>1.2499999999999996</v>
      </c>
      <c r="B72" s="7">
        <f t="shared" si="0"/>
        <v>10.782016277116258</v>
      </c>
      <c r="C72">
        <f>IF($A72&lt;C$19/(2*PI()),COSH(SQRT(C$19^2-(2*PI()*'Freq res'!$A72)^2))/COSH(C$19),ABS(COS(SQRT((2*PI()*$A72)^2-C$19^2))/COSH(C$19)))</f>
        <v>0.02730664250672625</v>
      </c>
      <c r="D72">
        <f>C72*Imp!G$7</f>
        <v>0.009463761132047829</v>
      </c>
      <c r="E72">
        <f t="shared" si="1"/>
        <v>-40.47872459909602</v>
      </c>
    </row>
    <row r="73" spans="1:5" ht="12.75">
      <c r="A73">
        <f t="shared" si="2"/>
        <v>1.2749999999999995</v>
      </c>
      <c r="B73" s="7">
        <f t="shared" si="0"/>
        <v>10.997656602658582</v>
      </c>
      <c r="C73">
        <f>IF($A73&lt;C$19/(2*PI()),COSH(SQRT(C$19^2-(2*PI()*'Freq res'!$A73)^2))/COSH(C$19),ABS(COS(SQRT((2*PI()*$A73)^2-C$19^2))/COSH(C$19)))</f>
        <v>0.025114131630123826</v>
      </c>
      <c r="D73">
        <f>C73*Imp!G$7</f>
        <v>0.008703894765815836</v>
      </c>
      <c r="E73">
        <f t="shared" si="1"/>
        <v>-41.205727368776756</v>
      </c>
    </row>
    <row r="74" spans="1:5" ht="12.75">
      <c r="A74">
        <f t="shared" si="2"/>
        <v>1.2999999999999994</v>
      </c>
      <c r="B74" s="7">
        <f t="shared" si="0"/>
        <v>11.213296928200908</v>
      </c>
      <c r="C74">
        <f>IF($A74&lt;C$19/(2*PI()),COSH(SQRT(C$19^2-(2*PI()*'Freq res'!$A74)^2))/COSH(C$19),ABS(COS(SQRT((2*PI()*$A74)^2-C$19^2))/COSH(C$19)))</f>
        <v>0.022083051122953327</v>
      </c>
      <c r="D74">
        <f>C74*Imp!G$7</f>
        <v>0.007653402312018116</v>
      </c>
      <c r="E74">
        <f t="shared" si="1"/>
        <v>-42.32290913522164</v>
      </c>
    </row>
    <row r="75" spans="1:5" ht="12.75">
      <c r="A75">
        <f t="shared" si="2"/>
        <v>1.3249999999999993</v>
      </c>
      <c r="B75" s="7">
        <f t="shared" si="0"/>
        <v>11.42893725374323</v>
      </c>
      <c r="C75">
        <f>IF($A75&lt;C$19/(2*PI()),COSH(SQRT(C$19^2-(2*PI()*'Freq res'!$A75)^2))/COSH(C$19),ABS(COS(SQRT((2*PI()*$A75)^2-C$19^2))/COSH(C$19)))</f>
        <v>0.01833206139291572</v>
      </c>
      <c r="D75">
        <f>C75*Imp!G$7</f>
        <v>0.006353408334175678</v>
      </c>
      <c r="E75">
        <f t="shared" si="1"/>
        <v>-43.939864632377386</v>
      </c>
    </row>
    <row r="76" spans="1:5" ht="12.75">
      <c r="A76">
        <f t="shared" si="2"/>
        <v>1.3499999999999992</v>
      </c>
      <c r="B76" s="7">
        <f t="shared" si="0"/>
        <v>11.644577579285556</v>
      </c>
      <c r="C76">
        <f>IF($A76&lt;C$19/(2*PI()),COSH(SQRT(C$19^2-(2*PI()*'Freq res'!$A76)^2))/COSH(C$19),ABS(COS(SQRT((2*PI()*$A76)^2-C$19^2))/COSH(C$19)))</f>
        <v>0.013998488581077212</v>
      </c>
      <c r="D76">
        <f>C76*Imp!G$7</f>
        <v>0.004851506446037129</v>
      </c>
      <c r="E76">
        <f t="shared" si="1"/>
        <v>-46.28246774500151</v>
      </c>
    </row>
    <row r="77" spans="1:5" ht="12.75">
      <c r="A77">
        <f t="shared" si="2"/>
        <v>1.3749999999999991</v>
      </c>
      <c r="B77" s="7">
        <f t="shared" si="0"/>
        <v>11.86021790482788</v>
      </c>
      <c r="C77">
        <f>IF($A77&lt;C$19/(2*PI()),COSH(SQRT(C$19^2-(2*PI()*'Freq res'!$A77)^2))/COSH(C$19),ABS(COS(SQRT((2*PI()*$A77)^2-C$19^2))/COSH(C$19)))</f>
        <v>0.009233516180729318</v>
      </c>
      <c r="D77">
        <f>C77*Imp!G$7</f>
        <v>0.0032000928536635802</v>
      </c>
      <c r="E77">
        <f t="shared" si="1"/>
        <v>-49.89674840079772</v>
      </c>
    </row>
    <row r="78" spans="1:5" ht="12.75">
      <c r="A78">
        <f t="shared" si="2"/>
        <v>1.399999999999999</v>
      </c>
      <c r="B78" s="7">
        <f t="shared" si="0"/>
        <v>12.075858230370205</v>
      </c>
      <c r="C78">
        <f>IF($A78&lt;C$19/(2*PI()),COSH(SQRT(C$19^2-(2*PI()*'Freq res'!$A78)^2))/COSH(C$19),ABS(COS(SQRT((2*PI()*$A78)^2-C$19^2))/COSH(C$19)))</f>
        <v>0.004197224510607823</v>
      </c>
      <c r="D78">
        <f>C78*Imp!G$7</f>
        <v>0.0014546471678524543</v>
      </c>
      <c r="E78">
        <f t="shared" si="1"/>
        <v>-56.744846685272094</v>
      </c>
    </row>
    <row r="79" spans="1:5" ht="12.75">
      <c r="A79">
        <f t="shared" si="2"/>
        <v>1.424999999999999</v>
      </c>
      <c r="B79" s="7">
        <f t="shared" si="0"/>
        <v>12.29149855591253</v>
      </c>
      <c r="C79">
        <f>IF($A79&lt;C$19/(2*PI()),COSH(SQRT(C$19^2-(2*PI()*'Freq res'!$A79)^2))/COSH(C$19),ABS(COS(SQRT((2*PI()*$A79)^2-C$19^2))/COSH(C$19)))</f>
        <v>0.0009463968466801968</v>
      </c>
      <c r="D79">
        <f>C79*Imp!G$7</f>
        <v>0.0003279961529836006</v>
      </c>
      <c r="E79">
        <f t="shared" si="1"/>
        <v>-69.68262500063177</v>
      </c>
    </row>
    <row r="80" spans="1:5" ht="12.75">
      <c r="A80">
        <f t="shared" si="2"/>
        <v>1.4499999999999988</v>
      </c>
      <c r="B80" s="7">
        <f t="shared" si="0"/>
        <v>12.507138881454853</v>
      </c>
      <c r="C80">
        <f>IF($A80&lt;C$19/(2*PI()),COSH(SQRT(C$19^2-(2*PI()*'Freq res'!$A80)^2))/COSH(C$19),ABS(COS(SQRT((2*PI()*$A80)^2-C$19^2))/COSH(C$19)))</f>
        <v>0.006034341124583667</v>
      </c>
      <c r="D80">
        <f>C80*Imp!G$7</f>
        <v>0.002091343268521049</v>
      </c>
      <c r="E80">
        <f t="shared" si="1"/>
        <v>-53.59149354365584</v>
      </c>
    </row>
    <row r="81" spans="1:5" ht="12.75">
      <c r="A81">
        <f t="shared" si="2"/>
        <v>1.4749999999999988</v>
      </c>
      <c r="B81" s="7">
        <f t="shared" si="0"/>
        <v>12.722779206997178</v>
      </c>
      <c r="C81">
        <f>IF($A81&lt;C$19/(2*PI()),COSH(SQRT(C$19^2-(2*PI()*'Freq res'!$A81)^2))/COSH(C$19),ABS(COS(SQRT((2*PI()*$A81)^2-C$19^2))/COSH(C$19)))</f>
        <v>0.010909263883224196</v>
      </c>
      <c r="D81">
        <f>C81*Imp!G$7</f>
        <v>0.0037808627513206457</v>
      </c>
      <c r="E81">
        <f t="shared" si="1"/>
        <v>-48.44818175254279</v>
      </c>
    </row>
    <row r="82" spans="1:5" ht="12.75">
      <c r="A82">
        <f t="shared" si="2"/>
        <v>1.4999999999999987</v>
      </c>
      <c r="B82" s="7">
        <f t="shared" si="0"/>
        <v>12.938419532539504</v>
      </c>
      <c r="C82">
        <f>IF($A82&lt;C$19/(2*PI()),COSH(SQRT(C$19^2-(2*PI()*'Freq res'!$A82)^2))/COSH(C$19),ABS(COS(SQRT((2*PI()*$A82)^2-C$19^2))/COSH(C$19)))</f>
        <v>0.015423840949239329</v>
      </c>
      <c r="D82">
        <f>C82*Imp!G$7</f>
        <v>0.005345495933685136</v>
      </c>
      <c r="E82">
        <f t="shared" si="1"/>
        <v>-45.440239929697405</v>
      </c>
    </row>
    <row r="83" spans="1:5" ht="12.75">
      <c r="A83">
        <f t="shared" si="2"/>
        <v>1.5249999999999986</v>
      </c>
      <c r="B83" s="7">
        <f t="shared" si="0"/>
        <v>13.154059858081824</v>
      </c>
      <c r="C83">
        <f>IF($A83&lt;C$19/(2*PI()),COSH(SQRT(C$19^2-(2*PI()*'Freq res'!$A83)^2))/COSH(C$19),ABS(COS(SQRT((2*PI()*$A83)^2-C$19^2))/COSH(C$19)))</f>
        <v>0.01944470629018521</v>
      </c>
      <c r="D83">
        <f>C83*Imp!G$7</f>
        <v>0.006739021670929055</v>
      </c>
      <c r="E83">
        <f t="shared" si="1"/>
        <v>-43.4280629409744</v>
      </c>
    </row>
    <row r="84" spans="1:5" ht="12.75">
      <c r="A84">
        <f t="shared" si="2"/>
        <v>1.5499999999999985</v>
      </c>
      <c r="B84" s="7">
        <f t="shared" si="0"/>
        <v>13.36970018362415</v>
      </c>
      <c r="C84">
        <f>IF($A84&lt;C$19/(2*PI()),COSH(SQRT(C$19^2-(2*PI()*'Freq res'!$A84)^2))/COSH(C$19),ABS(COS(SQRT((2*PI()*$A84)^2-C$19^2))/COSH(C$19)))</f>
        <v>0.02285588396582056</v>
      </c>
      <c r="D84">
        <f>C84*Imp!G$7</f>
        <v>0.007921245765056891</v>
      </c>
      <c r="E84">
        <f t="shared" si="1"/>
        <v>-42.024130241078225</v>
      </c>
    </row>
    <row r="85" spans="1:5" ht="12.75">
      <c r="A85">
        <f t="shared" si="2"/>
        <v>1.5749999999999984</v>
      </c>
      <c r="B85" s="7">
        <f t="shared" si="0"/>
        <v>13.585340509166477</v>
      </c>
      <c r="C85">
        <f>IF($A85&lt;C$19/(2*PI()),COSH(SQRT(C$19^2-(2*PI()*'Freq res'!$A85)^2))/COSH(C$19),ABS(COS(SQRT((2*PI()*$A85)^2-C$19^2))/COSH(C$19)))</f>
        <v>0.025561642729309195</v>
      </c>
      <c r="D85">
        <f>C85*Imp!G$7</f>
        <v>0.008858990294150647</v>
      </c>
      <c r="E85">
        <f t="shared" si="1"/>
        <v>-41.05231548250142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13.800980834708799</v>
      </c>
      <c r="C86">
        <f>IF($A86&lt;C$19/(2*PI()),COSH(SQRT(C$19^2-(2*PI()*'Freq res'!$A86)^2))/COSH(C$19),ABS(COS(SQRT((2*PI()*$A86)^2-C$19^2))/COSH(C$19)))</f>
        <v>0.027488717701787187</v>
      </c>
      <c r="D86">
        <f>C86*Imp!G$7</f>
        <v>0.009526863586101024</v>
      </c>
      <c r="E86">
        <f t="shared" si="1"/>
        <v>-40.42100106686205</v>
      </c>
    </row>
    <row r="87" spans="1:5" ht="12.75">
      <c r="A87">
        <f t="shared" si="2"/>
        <v>1.6249999999999982</v>
      </c>
      <c r="B87" s="7">
        <f t="shared" si="3"/>
        <v>14.016621160251125</v>
      </c>
      <c r="C87">
        <f>IF($A87&lt;C$19/(2*PI()),COSH(SQRT(C$19^2-(2*PI()*'Freq res'!$A87)^2))/COSH(C$19),ABS(COS(SQRT((2*PI()*$A87)^2-C$19^2))/COSH(C$19)))</f>
        <v>0.028587860411576373</v>
      </c>
      <c r="D87">
        <f>C87*Imp!G$7</f>
        <v>0.00990779742126272</v>
      </c>
      <c r="E87">
        <f aca="true" t="shared" si="4" ref="E87:E150">20*LOG(D87)</f>
        <v>-40.08045763503684</v>
      </c>
    </row>
    <row r="88" spans="1:5" ht="12.75">
      <c r="A88">
        <f aca="true" t="shared" si="5" ref="A88:A151">0.025+A87</f>
        <v>1.6499999999999981</v>
      </c>
      <c r="B88" s="7">
        <f t="shared" si="3"/>
        <v>14.23226148579345</v>
      </c>
      <c r="C88">
        <f>IF($A88&lt;C$19/(2*PI()),COSH(SQRT(C$19^2-(2*PI()*'Freq res'!$A88)^2))/COSH(C$19),ABS(COS(SQRT((2*PI()*$A88)^2-C$19^2))/COSH(C$19)))</f>
        <v>0.028834695953966163</v>
      </c>
      <c r="D88">
        <f>C88*Imp!G$7</f>
        <v>0.009993344101397454</v>
      </c>
      <c r="E88">
        <f t="shared" si="4"/>
        <v>-40.00578316489191</v>
      </c>
    </row>
    <row r="89" spans="1:5" ht="12.75">
      <c r="A89">
        <f t="shared" si="5"/>
        <v>1.674999999999998</v>
      </c>
      <c r="B89" s="7">
        <f t="shared" si="3"/>
        <v>14.447901811335774</v>
      </c>
      <c r="C89">
        <f>IF($A89&lt;C$19/(2*PI()),COSH(SQRT(C$19^2-(2*PI()*'Freq res'!$A89)^2))/COSH(C$19),ABS(COS(SQRT((2*PI()*$A89)^2-C$19^2))/COSH(C$19)))</f>
        <v>0.028229883660151504</v>
      </c>
      <c r="D89">
        <f>C89*Imp!G$7</f>
        <v>0.009783732133284642</v>
      </c>
      <c r="E89">
        <f t="shared" si="4"/>
        <v>-40.18990892529985</v>
      </c>
    </row>
    <row r="90" spans="1:5" ht="12.75">
      <c r="A90">
        <f t="shared" si="5"/>
        <v>1.699999999999998</v>
      </c>
      <c r="B90" s="7">
        <f t="shared" si="3"/>
        <v>14.663542136878098</v>
      </c>
      <c r="C90">
        <f>IF($A90&lt;C$19/(2*PI()),COSH(SQRT(C$19^2-(2*PI()*'Freq res'!$A90)^2))/COSH(C$19),ABS(COS(SQRT((2*PI()*$A90)^2-C$19^2))/COSH(C$19)))</f>
        <v>0.026798595037995702</v>
      </c>
      <c r="D90">
        <f>C90*Imp!G$7</f>
        <v>0.00928768529677723</v>
      </c>
      <c r="E90">
        <f t="shared" si="4"/>
        <v>-40.64185017242795</v>
      </c>
    </row>
    <row r="91" spans="1:5" ht="12.75">
      <c r="A91">
        <f t="shared" si="5"/>
        <v>1.7249999999999979</v>
      </c>
      <c r="B91" s="7">
        <f t="shared" si="3"/>
        <v>14.879182462420424</v>
      </c>
      <c r="C91">
        <f>IF($A91&lt;C$19/(2*PI()),COSH(SQRT(C$19^2-(2*PI()*'Freq res'!$A91)^2))/COSH(C$19),ABS(COS(SQRT((2*PI()*$A91)^2-C$19^2))/COSH(C$19)))</f>
        <v>0.02458933944845729</v>
      </c>
      <c r="D91">
        <f>C91*Imp!G$7</f>
        <v>0.008522015655264805</v>
      </c>
      <c r="E91">
        <f t="shared" si="4"/>
        <v>-41.38915344638916</v>
      </c>
    </row>
    <row r="92" spans="1:5" ht="12.75">
      <c r="A92">
        <f t="shared" si="5"/>
        <v>1.7499999999999978</v>
      </c>
      <c r="B92" s="7">
        <f t="shared" si="3"/>
        <v>15.094822787962748</v>
      </c>
      <c r="C92">
        <f>IF($A92&lt;C$19/(2*PI()),COSH(SQRT(C$19^2-(2*PI()*'Freq res'!$A92)^2))/COSH(C$19),ABS(COS(SQRT((2*PI()*$A92)^2-C$19^2))/COSH(C$19)))</f>
        <v>0.02167218361749142</v>
      </c>
      <c r="D92">
        <f>C92*Imp!G$7</f>
        <v>0.0075110064855208065</v>
      </c>
      <c r="E92">
        <f t="shared" si="4"/>
        <v>-42.486037260396685</v>
      </c>
    </row>
    <row r="93" spans="1:5" ht="12.75">
      <c r="A93">
        <f t="shared" si="5"/>
        <v>1.7749999999999977</v>
      </c>
      <c r="B93" s="7">
        <f t="shared" si="3"/>
        <v>15.310463113505072</v>
      </c>
      <c r="C93">
        <f>IF($A93&lt;C$19/(2*PI()),COSH(SQRT(C$19^2-(2*PI()*'Freq res'!$A93)^2))/COSH(C$19),ABS(COS(SQRT((2*PI()*$A93)^2-C$19^2))/COSH(C$19)))</f>
        <v>0.018136425292860057</v>
      </c>
      <c r="D93">
        <f>C93*Imp!G$7</f>
        <v>0.006285606028591014</v>
      </c>
      <c r="E93">
        <f t="shared" si="4"/>
        <v>-44.03305686653091</v>
      </c>
    </row>
    <row r="94" spans="1:5" ht="12.75">
      <c r="A94">
        <f t="shared" si="5"/>
        <v>1.7999999999999976</v>
      </c>
      <c r="B94" s="7">
        <f t="shared" si="3"/>
        <v>15.526103439047398</v>
      </c>
      <c r="C94">
        <f>IF($A94&lt;C$19/(2*PI()),COSH(SQRT(C$19^2-(2*PI()*'Freq res'!$A94)^2))/COSH(C$19),ABS(COS(SQRT((2*PI()*$A94)^2-C$19^2))/COSH(C$19)))</f>
        <v>0.014087793816827105</v>
      </c>
      <c r="D94">
        <f>C94*Imp!G$7</f>
        <v>0.004882457282221769</v>
      </c>
      <c r="E94">
        <f t="shared" si="4"/>
        <v>-46.22723095538085</v>
      </c>
    </row>
    <row r="95" spans="1:5" ht="12.75">
      <c r="A95">
        <f t="shared" si="5"/>
        <v>1.8249999999999975</v>
      </c>
      <c r="B95" s="7">
        <f t="shared" si="3"/>
        <v>15.74174376458972</v>
      </c>
      <c r="C95">
        <f>IF($A95&lt;C$19/(2*PI()),COSH(SQRT(C$19^2-(2*PI()*'Freq res'!$A95)^2))/COSH(C$19),ABS(COS(SQRT((2*PI()*$A95)^2-C$19^2))/COSH(C$19)))</f>
        <v>0.00964526082409255</v>
      </c>
      <c r="D95">
        <f>C95*Imp!G$7</f>
        <v>0.0033427926729925226</v>
      </c>
      <c r="E95">
        <f t="shared" si="4"/>
        <v>-49.51781116852257</v>
      </c>
    </row>
    <row r="96" spans="1:5" ht="12.75">
      <c r="A96">
        <f t="shared" si="5"/>
        <v>1.8499999999999974</v>
      </c>
      <c r="B96" s="7">
        <f t="shared" si="3"/>
        <v>15.957384090132045</v>
      </c>
      <c r="C96">
        <f>IF($A96&lt;C$19/(2*PI()),COSH(SQRT(C$19^2-(2*PI()*'Freq res'!$A96)^2))/COSH(C$19),ABS(COS(SQRT((2*PI()*$A96)^2-C$19^2))/COSH(C$19)))</f>
        <v>0.004937552467147596</v>
      </c>
      <c r="D96">
        <f>C96*Imp!G$7</f>
        <v>0.001711225285735079</v>
      </c>
      <c r="E96">
        <f t="shared" si="4"/>
        <v>-55.33385622167491</v>
      </c>
    </row>
    <row r="97" spans="1:5" ht="12.75">
      <c r="A97">
        <f t="shared" si="5"/>
        <v>1.8749999999999973</v>
      </c>
      <c r="B97" s="7">
        <f t="shared" si="3"/>
        <v>16.17302441567437</v>
      </c>
      <c r="C97">
        <f>IF($A97&lt;C$19/(2*PI()),COSH(SQRT(C$19^2-(2*PI()*'Freq res'!$A97)^2))/COSH(C$19),ABS(COS(SQRT((2*PI()*$A97)^2-C$19^2))/COSH(C$19)))</f>
        <v>9.946035354906486E-05</v>
      </c>
      <c r="D97">
        <f>C97*Imp!G$7</f>
        <v>3.447033182001483E-05</v>
      </c>
      <c r="E97">
        <f t="shared" si="4"/>
        <v>-89.25109071889773</v>
      </c>
    </row>
    <row r="98" spans="1:5" ht="12.75">
      <c r="A98">
        <f t="shared" si="5"/>
        <v>1.8999999999999972</v>
      </c>
      <c r="B98" s="7">
        <f t="shared" si="3"/>
        <v>16.388664741216694</v>
      </c>
      <c r="C98">
        <f>IF($A98&lt;C$19/(2*PI()),COSH(SQRT(C$19^2-(2*PI()*'Freq res'!$A98)^2))/COSH(C$19),ABS(COS(SQRT((2*PI()*$A98)^2-C$19^2))/COSH(C$19)))</f>
        <v>0.004731948352852777</v>
      </c>
      <c r="D98">
        <f>C98*Imp!G$7</f>
        <v>0.0016399683296675898</v>
      </c>
      <c r="E98">
        <f t="shared" si="4"/>
        <v>-55.703290775429124</v>
      </c>
    </row>
    <row r="99" spans="1:5" ht="12.75">
      <c r="A99">
        <f t="shared" si="5"/>
        <v>1.9249999999999972</v>
      </c>
      <c r="B99" s="7">
        <f t="shared" si="3"/>
        <v>16.60430506675902</v>
      </c>
      <c r="C99">
        <f>IF($A99&lt;C$19/(2*PI()),COSH(SQRT(C$19^2-(2*PI()*'Freq res'!$A99)^2))/COSH(C$19),ABS(COS(SQRT((2*PI()*$A99)^2-C$19^2))/COSH(C$19)))</f>
        <v>0.009421120503684773</v>
      </c>
      <c r="D99">
        <f>C99*Imp!G$7</f>
        <v>0.003265111557422296</v>
      </c>
      <c r="E99">
        <f t="shared" si="4"/>
        <v>-49.72203951629118</v>
      </c>
    </row>
    <row r="100" spans="1:5" ht="12.75">
      <c r="A100">
        <f t="shared" si="5"/>
        <v>1.949999999999997</v>
      </c>
      <c r="B100" s="7">
        <f t="shared" si="3"/>
        <v>16.819945392301342</v>
      </c>
      <c r="C100">
        <f>IF($A100&lt;C$19/(2*PI()),COSH(SQRT(C$19^2-(2*PI()*'Freq res'!$A100)^2))/COSH(C$19),ABS(COS(SQRT((2*PI()*$A100)^2-C$19^2))/COSH(C$19)))</f>
        <v>0.013837706872275837</v>
      </c>
      <c r="D100">
        <f>C100*Imp!G$7</f>
        <v>0.004795783751966488</v>
      </c>
      <c r="E100">
        <f t="shared" si="4"/>
        <v>-46.382808160525606</v>
      </c>
    </row>
    <row r="101" spans="1:5" ht="12.75">
      <c r="A101">
        <f t="shared" si="5"/>
        <v>1.974999999999997</v>
      </c>
      <c r="B101" s="7">
        <f t="shared" si="3"/>
        <v>17.035585717843666</v>
      </c>
      <c r="C101">
        <f>IF($A101&lt;C$19/(2*PI()),COSH(SQRT(C$19^2-(2*PI()*'Freq res'!$A101)^2))/COSH(C$19),ABS(COS(SQRT((2*PI()*$A101)^2-C$19^2))/COSH(C$19)))</f>
        <v>0.017860057333248715</v>
      </c>
      <c r="D101">
        <f>C101*Imp!G$7</f>
        <v>0.006189824192590161</v>
      </c>
      <c r="E101">
        <f t="shared" si="4"/>
        <v>-44.166433718377164</v>
      </c>
    </row>
    <row r="102" spans="1:5" ht="12.75">
      <c r="A102">
        <f t="shared" si="5"/>
        <v>1.999999999999997</v>
      </c>
      <c r="B102" s="7">
        <f t="shared" si="3"/>
        <v>17.251226043385994</v>
      </c>
      <c r="C102">
        <f>IF($A102&lt;C$19/(2*PI()),COSH(SQRT(C$19^2-(2*PI()*'Freq res'!$A102)^2))/COSH(C$19),ABS(COS(SQRT((2*PI()*$A102)^2-C$19^2))/COSH(C$19)))</f>
        <v>0.021378432843442745</v>
      </c>
      <c r="D102">
        <f>C102*Imp!G$7</f>
        <v>0.007409200225111236</v>
      </c>
      <c r="E102">
        <f t="shared" si="4"/>
        <v>-42.60457337500644</v>
      </c>
    </row>
    <row r="103" spans="1:5" ht="12.75">
      <c r="A103">
        <f t="shared" si="5"/>
        <v>2.024999999999997</v>
      </c>
      <c r="B103" s="7">
        <f t="shared" si="3"/>
        <v>17.466866368928315</v>
      </c>
      <c r="C103">
        <f>IF($A103&lt;C$19/(2*PI()),COSH(SQRT(C$19^2-(2*PI()*'Freq res'!$A103)^2))/COSH(C$19),ABS(COS(SQRT((2*PI()*$A103)^2-C$19^2))/COSH(C$19)))</f>
        <v>0.024297854456705032</v>
      </c>
      <c r="D103">
        <f>C103*Imp!G$7</f>
        <v>0.008420994655160496</v>
      </c>
      <c r="E103">
        <f t="shared" si="4"/>
        <v>-41.49273216588564</v>
      </c>
    </row>
    <row r="104" spans="1:5" ht="12.75">
      <c r="A104">
        <f t="shared" si="5"/>
        <v>2.0499999999999967</v>
      </c>
      <c r="B104" s="7">
        <f t="shared" si="3"/>
        <v>17.682506694470643</v>
      </c>
      <c r="C104">
        <f>IF($A104&lt;C$19/(2*PI()),COSH(SQRT(C$19^2-(2*PI()*'Freq res'!$A104)^2))/COSH(C$19),ABS(COS(SQRT((2*PI()*$A104)^2-C$19^2))/COSH(C$19)))</f>
        <v>0.02654052017980413</v>
      </c>
      <c r="D104">
        <f>C104*Imp!G$7</f>
        <v>0.009198243366612784</v>
      </c>
      <c r="E104">
        <f t="shared" si="4"/>
        <v>-40.72590208141315</v>
      </c>
    </row>
    <row r="105" spans="1:5" ht="12.75">
      <c r="A105">
        <f t="shared" si="5"/>
        <v>2.0749999999999966</v>
      </c>
      <c r="B105" s="7">
        <f t="shared" si="3"/>
        <v>17.898147020012967</v>
      </c>
      <c r="C105">
        <f>IF($A105&lt;C$19/(2*PI()),COSH(SQRT(C$19^2-(2*PI()*'Freq res'!$A105)^2))/COSH(C$19),ABS(COS(SQRT((2*PI()*$A105)^2-C$19^2))/COSH(C$19)))</f>
        <v>0.028047732633420887</v>
      </c>
      <c r="D105">
        <f>C105*Imp!G$7</f>
        <v>0.009720603397977428</v>
      </c>
      <c r="E105">
        <f t="shared" si="4"/>
        <v>-40.24613551571632</v>
      </c>
    </row>
    <row r="106" spans="1:5" ht="12.75">
      <c r="A106">
        <f t="shared" si="5"/>
        <v>2.0999999999999965</v>
      </c>
      <c r="B106" s="7">
        <f t="shared" si="3"/>
        <v>18.11378734555529</v>
      </c>
      <c r="C106">
        <f>IF($A106&lt;C$19/(2*PI()),COSH(SQRT(C$19^2-(2*PI()*'Freq res'!$A106)^2))/COSH(C$19),ABS(COS(SQRT((2*PI()*$A106)^2-C$19^2))/COSH(C$19)))</f>
        <v>0.028781293897429932</v>
      </c>
      <c r="D106">
        <f>C106*Imp!G$7</f>
        <v>0.009974836358935358</v>
      </c>
      <c r="E106">
        <f t="shared" si="4"/>
        <v>-40.02188440704852</v>
      </c>
    </row>
    <row r="107" spans="1:5" ht="12.75">
      <c r="A107">
        <f t="shared" si="5"/>
        <v>2.1249999999999964</v>
      </c>
      <c r="B107" s="7">
        <f t="shared" si="3"/>
        <v>18.329427671097616</v>
      </c>
      <c r="C107">
        <f>IF($A107&lt;C$19/(2*PI()),COSH(SQRT(C$19^2-(2*PI()*'Freq res'!$A107)^2))/COSH(C$19),ABS(COS(SQRT((2*PI()*$A107)^2-C$19^2))/COSH(C$19)))</f>
        <v>0.028724338243086768</v>
      </c>
      <c r="D107">
        <f>C107*Imp!G$7</f>
        <v>0.009955097033322903</v>
      </c>
      <c r="E107">
        <f t="shared" si="4"/>
        <v>-40.039090050086884</v>
      </c>
    </row>
    <row r="108" spans="1:5" ht="12.75">
      <c r="A108">
        <f t="shared" si="5"/>
        <v>2.1499999999999964</v>
      </c>
      <c r="B108" s="7">
        <f t="shared" si="3"/>
        <v>18.54506799663994</v>
      </c>
      <c r="C108">
        <f>IF($A108&lt;C$19/(2*PI()),COSH(SQRT(C$19^2-(2*PI()*'Freq res'!$A108)^2))/COSH(C$19),ABS(COS(SQRT((2*PI()*$A108)^2-C$19^2))/COSH(C$19)))</f>
        <v>0.027881588317748472</v>
      </c>
      <c r="D108">
        <f>C108*Imp!G$7</f>
        <v>0.00966302216599023</v>
      </c>
      <c r="E108">
        <f t="shared" si="4"/>
        <v>-40.29774048464249</v>
      </c>
    </row>
    <row r="109" spans="1:5" ht="12.75">
      <c r="A109">
        <f t="shared" si="5"/>
        <v>2.1749999999999963</v>
      </c>
      <c r="B109" s="7">
        <f t="shared" si="3"/>
        <v>18.760708322182264</v>
      </c>
      <c r="C109">
        <f>IF($A109&lt;C$19/(2*PI()),COSH(SQRT(C$19^2-(2*PI()*'Freq res'!$A109)^2))/COSH(C$19),ABS(COS(SQRT((2*PI()*$A109)^2-C$19^2))/COSH(C$19)))</f>
        <v>0.026279035372940133</v>
      </c>
      <c r="D109">
        <f>C109*Imp!G$7</f>
        <v>0.009107619638294262</v>
      </c>
      <c r="E109">
        <f t="shared" si="4"/>
        <v>-40.81190230255045</v>
      </c>
    </row>
    <row r="110" spans="1:5" ht="12.75">
      <c r="A110">
        <f t="shared" si="5"/>
        <v>2.199999999999996</v>
      </c>
      <c r="B110" s="7">
        <f t="shared" si="3"/>
        <v>18.976348647724585</v>
      </c>
      <c r="C110">
        <f>IF($A110&lt;C$19/(2*PI()),COSH(SQRT(C$19^2-(2*PI()*'Freq res'!$A110)^2))/COSH(C$19),ABS(COS(SQRT((2*PI()*$A110)^2-C$19^2))/COSH(C$19)))</f>
        <v>0.023963058936932517</v>
      </c>
      <c r="D110">
        <f>C110*Imp!G$7</f>
        <v>0.008304963369863286</v>
      </c>
      <c r="E110">
        <f t="shared" si="4"/>
        <v>-41.61324557442953</v>
      </c>
    </row>
    <row r="111" spans="1:5" ht="12.75">
      <c r="A111">
        <f t="shared" si="5"/>
        <v>2.224999999999996</v>
      </c>
      <c r="B111" s="7">
        <f t="shared" si="3"/>
        <v>19.191988973266913</v>
      </c>
      <c r="C111">
        <f>IF($A111&lt;C$19/(2*PI()),COSH(SQRT(C$19^2-(2*PI()*'Freq res'!$A111)^2))/COSH(C$19),ABS(COS(SQRT((2*PI()*$A111)^2-C$19^2))/COSH(C$19)))</f>
        <v>0.020999015561201553</v>
      </c>
      <c r="D111">
        <f>C111*Imp!G$7</f>
        <v>0.007277704215390637</v>
      </c>
      <c r="E111">
        <f t="shared" si="4"/>
        <v>-42.76011198470731</v>
      </c>
    </row>
    <row r="112" spans="1:5" ht="12.75">
      <c r="A112">
        <f t="shared" si="5"/>
        <v>2.249999999999996</v>
      </c>
      <c r="B112" s="7">
        <f t="shared" si="3"/>
        <v>19.407629298809233</v>
      </c>
      <c r="C112">
        <f>IF($A112&lt;C$19/(2*PI()),COSH(SQRT(C$19^2-(2*PI()*'Freq res'!$A112)^2))/COSH(C$19),ABS(COS(SQRT((2*PI()*$A112)^2-C$19^2))/COSH(C$19)))</f>
        <v>0.017469339567475303</v>
      </c>
      <c r="D112">
        <f>C112*Imp!G$7</f>
        <v>0.0060544117337199</v>
      </c>
      <c r="E112">
        <f t="shared" si="4"/>
        <v>-44.35856095862867</v>
      </c>
    </row>
    <row r="113" spans="1:5" ht="12.75">
      <c r="A113">
        <f t="shared" si="5"/>
        <v>2.274999999999996</v>
      </c>
      <c r="B113" s="7">
        <f t="shared" si="3"/>
        <v>19.62326962435156</v>
      </c>
      <c r="C113">
        <f>IF($A113&lt;C$19/(2*PI()),COSH(SQRT(C$19^2-(2*PI()*'Freq res'!$A113)^2))/COSH(C$19),ABS(COS(SQRT((2*PI()*$A113)^2-C$19^2))/COSH(C$19)))</f>
        <v>0.01347121076680197</v>
      </c>
      <c r="D113">
        <f>C113*Imp!G$7</f>
        <v>0.004668765880868782</v>
      </c>
      <c r="E113">
        <f t="shared" si="4"/>
        <v>-46.61595807159199</v>
      </c>
    </row>
    <row r="114" spans="1:5" ht="12.75">
      <c r="A114">
        <f t="shared" si="5"/>
        <v>2.299999999999996</v>
      </c>
      <c r="B114" s="7">
        <f t="shared" si="3"/>
        <v>19.838909949893885</v>
      </c>
      <c r="C114">
        <f>IF($A114&lt;C$19/(2*PI()),COSH(SQRT(C$19^2-(2*PI()*'Freq res'!$A114)^2))/COSH(C$19),ABS(COS(SQRT((2*PI()*$A114)^2-C$19^2))/COSH(C$19)))</f>
        <v>0.009113854627074843</v>
      </c>
      <c r="D114">
        <f>C114*Imp!G$7</f>
        <v>0.0031586213193950693</v>
      </c>
      <c r="E114">
        <f t="shared" si="4"/>
        <v>-50.01004875290082</v>
      </c>
    </row>
    <row r="115" spans="1:5" ht="12.75">
      <c r="A115">
        <f t="shared" si="5"/>
        <v>2.3249999999999957</v>
      </c>
      <c r="B115" s="7">
        <f t="shared" si="3"/>
        <v>20.05455027543621</v>
      </c>
      <c r="C115">
        <f>IF($A115&lt;C$19/(2*PI()),COSH(SQRT(C$19^2-(2*PI()*'Freq res'!$A115)^2))/COSH(C$19),ABS(COS(SQRT((2*PI()*$A115)^2-C$19^2))/COSH(C$19)))</f>
        <v>0.004515549084949906</v>
      </c>
      <c r="D115">
        <f>C115*Imp!G$7</f>
        <v>0.0015649700584565343</v>
      </c>
      <c r="E115">
        <f t="shared" si="4"/>
        <v>-56.10987934217812</v>
      </c>
    </row>
    <row r="116" spans="1:5" ht="12.75">
      <c r="A116">
        <f t="shared" si="5"/>
        <v>2.3499999999999956</v>
      </c>
      <c r="B116" s="7">
        <f t="shared" si="3"/>
        <v>20.27019060097853</v>
      </c>
      <c r="C116">
        <f>IF($A116&lt;C$19/(2*PI()),COSH(SQRT(C$19^2-(2*PI()*'Freq res'!$A116)^2))/COSH(C$19),ABS(COS(SQRT((2*PI()*$A116)^2-C$19^2))/COSH(C$19)))</f>
        <v>0.00019958106668452875</v>
      </c>
      <c r="D116">
        <f>C116*Imp!G$7</f>
        <v>6.916952683276376E-05</v>
      </c>
      <c r="E116">
        <f t="shared" si="4"/>
        <v>-83.20170390369472</v>
      </c>
    </row>
    <row r="117" spans="1:5" ht="12.75">
      <c r="A117">
        <f t="shared" si="5"/>
        <v>2.3749999999999956</v>
      </c>
      <c r="B117" s="7">
        <f t="shared" si="3"/>
        <v>20.48583092652086</v>
      </c>
      <c r="C117">
        <f>IF($A117&lt;C$19/(2*PI()),COSH(SQRT(C$19^2-(2*PI()*'Freq res'!$A117)^2))/COSH(C$19),ABS(COS(SQRT((2*PI()*$A117)^2-C$19^2))/COSH(C$19)))</f>
        <v>0.00490489668093589</v>
      </c>
      <c r="D117">
        <f>C117*Imp!G$7</f>
        <v>0.0016999076526642727</v>
      </c>
      <c r="E117">
        <f t="shared" si="4"/>
        <v>-55.39149341981901</v>
      </c>
    </row>
    <row r="118" spans="1:5" ht="12.75">
      <c r="A118">
        <f t="shared" si="5"/>
        <v>2.3999999999999955</v>
      </c>
      <c r="B118" s="7">
        <f t="shared" si="3"/>
        <v>20.701471252063183</v>
      </c>
      <c r="C118">
        <f>IF($A118&lt;C$19/(2*PI()),COSH(SQRT(C$19^2-(2*PI()*'Freq res'!$A118)^2))/COSH(C$19),ABS(COS(SQRT((2*PI()*$A118)^2-C$19^2))/COSH(C$19)))</f>
        <v>0.0094746157348816</v>
      </c>
      <c r="D118">
        <f>C118*Imp!G$7</f>
        <v>0.0032836515917610376</v>
      </c>
      <c r="E118">
        <f t="shared" si="4"/>
        <v>-49.672858588924846</v>
      </c>
    </row>
    <row r="119" spans="1:5" ht="12.75">
      <c r="A119">
        <f t="shared" si="5"/>
        <v>2.4249999999999954</v>
      </c>
      <c r="B119" s="7">
        <f t="shared" si="3"/>
        <v>20.917111577605507</v>
      </c>
      <c r="C119">
        <f>IF($A119&lt;C$19/(2*PI()),COSH(SQRT(C$19^2-(2*PI()*'Freq res'!$A119)^2))/COSH(C$19),ABS(COS(SQRT((2*PI()*$A119)^2-C$19^2))/COSH(C$19)))</f>
        <v>0.013787135750949763</v>
      </c>
      <c r="D119">
        <f>C119*Imp!G$7</f>
        <v>0.004778257136884026</v>
      </c>
      <c r="E119">
        <f t="shared" si="4"/>
        <v>-46.41460965712681</v>
      </c>
    </row>
    <row r="120" spans="1:5" ht="12.75">
      <c r="A120">
        <f t="shared" si="5"/>
        <v>2.4499999999999953</v>
      </c>
      <c r="B120" s="7">
        <f t="shared" si="3"/>
        <v>21.132751903147835</v>
      </c>
      <c r="C120">
        <f>IF($A120&lt;C$19/(2*PI()),COSH(SQRT(C$19^2-(2*PI()*'Freq res'!$A120)^2))/COSH(C$19),ABS(COS(SQRT((2*PI()*$A120)^2-C$19^2))/COSH(C$19)))</f>
        <v>0.017728221251490428</v>
      </c>
      <c r="D120">
        <f>C120*Imp!G$7</f>
        <v>0.006144133288406748</v>
      </c>
      <c r="E120">
        <f t="shared" si="4"/>
        <v>-44.23078742921948</v>
      </c>
    </row>
    <row r="121" spans="1:5" ht="12.75">
      <c r="A121">
        <f t="shared" si="5"/>
        <v>2.474999999999995</v>
      </c>
      <c r="B121" s="7">
        <f t="shared" si="3"/>
        <v>21.34839222869016</v>
      </c>
      <c r="C121">
        <f>IF($A121&lt;C$19/(2*PI()),COSH(SQRT(C$19^2-(2*PI()*'Freq res'!$A121)^2))/COSH(C$19),ABS(COS(SQRT((2*PI()*$A121)^2-C$19^2))/COSH(C$19)))</f>
        <v>0.021193974622954338</v>
      </c>
      <c r="D121">
        <f>C121*Imp!G$7</f>
        <v>0.007345271877379915</v>
      </c>
      <c r="E121">
        <f t="shared" si="4"/>
        <v>-42.679842492612366</v>
      </c>
    </row>
    <row r="122" spans="1:5" ht="12.75">
      <c r="A122">
        <f t="shared" si="5"/>
        <v>2.499999999999995</v>
      </c>
      <c r="B122" s="7">
        <f t="shared" si="3"/>
        <v>21.56403255423248</v>
      </c>
      <c r="C122">
        <f>IF($A122&lt;C$19/(2*PI()),COSH(SQRT(C$19^2-(2*PI()*'Freq res'!$A122)^2))/COSH(C$19),ABS(COS(SQRT((2*PI()*$A122)^2-C$19^2))/COSH(C$19)))</f>
        <v>0.024093515087949338</v>
      </c>
      <c r="D122">
        <f>C122*Imp!G$7</f>
        <v>0.008350176026495293</v>
      </c>
      <c r="E122">
        <f t="shared" si="4"/>
        <v>-41.56608738486738</v>
      </c>
    </row>
    <row r="123" spans="1:5" ht="12.75">
      <c r="A123">
        <f t="shared" si="5"/>
        <v>2.524999999999995</v>
      </c>
      <c r="B123" s="7">
        <f t="shared" si="3"/>
        <v>21.779672879774804</v>
      </c>
      <c r="C123">
        <f>IF($A123&lt;C$19/(2*PI()),COSH(SQRT(C$19^2-(2*PI()*'Freq res'!$A123)^2))/COSH(C$19),ABS(COS(SQRT((2*PI()*$A123)^2-C$19^2))/COSH(C$19)))</f>
        <v>0.026351298661596446</v>
      </c>
      <c r="D123">
        <f>C123*Imp!G$7</f>
        <v>0.009132664185689318</v>
      </c>
      <c r="E123">
        <f t="shared" si="4"/>
        <v>-40.78805022727483</v>
      </c>
    </row>
    <row r="124" spans="1:5" ht="12.75">
      <c r="A124">
        <f t="shared" si="5"/>
        <v>2.549999999999995</v>
      </c>
      <c r="B124" s="7">
        <f t="shared" si="3"/>
        <v>21.99531320531713</v>
      </c>
      <c r="C124">
        <f>IF($A124&lt;C$19/(2*PI()),COSH(SQRT(C$19^2-(2*PI()*'Freq res'!$A124)^2))/COSH(C$19),ABS(COS(SQRT((2*PI()*$A124)^2-C$19^2))/COSH(C$19)))</f>
        <v>0.02790902177940988</v>
      </c>
      <c r="D124">
        <f>C124*Imp!G$7</f>
        <v>0.009672529879292032</v>
      </c>
      <c r="E124">
        <f t="shared" si="4"/>
        <v>-40.289198400619</v>
      </c>
    </row>
    <row r="125" spans="1:5" ht="12.75">
      <c r="A125">
        <f t="shared" si="5"/>
        <v>2.574999999999995</v>
      </c>
      <c r="B125" s="7">
        <f t="shared" si="3"/>
        <v>22.210953530859456</v>
      </c>
      <c r="C125">
        <f>IF($A125&lt;C$19/(2*PI()),COSH(SQRT(C$19^2-(2*PI()*'Freq res'!$A125)^2))/COSH(C$19),ABS(COS(SQRT((2*PI()*$A125)^2-C$19^2))/COSH(C$19)))</f>
        <v>0.02872706246492691</v>
      </c>
      <c r="D125">
        <f>C125*Imp!G$7</f>
        <v>0.00995604117666676</v>
      </c>
      <c r="E125">
        <f t="shared" si="4"/>
        <v>-40.038266317680744</v>
      </c>
    </row>
    <row r="126" spans="1:5" ht="12.75">
      <c r="A126">
        <f t="shared" si="5"/>
        <v>2.5999999999999948</v>
      </c>
      <c r="B126" s="7">
        <f t="shared" si="3"/>
        <v>22.42659385640178</v>
      </c>
      <c r="C126">
        <f>IF($A126&lt;C$19/(2*PI()),COSH(SQRT(C$19^2-(2*PI()*'Freq res'!$A126)^2))/COSH(C$19),ABS(COS(SQRT((2*PI()*$A126)^2-C$19^2))/COSH(C$19)))</f>
        <v>0.028785425162118333</v>
      </c>
      <c r="D126">
        <f>C126*Imp!G$7</f>
        <v>0.009976268146170813</v>
      </c>
      <c r="E126">
        <f t="shared" si="4"/>
        <v>-40.02063772459738</v>
      </c>
    </row>
    <row r="127" spans="1:5" ht="12.75">
      <c r="A127">
        <f t="shared" si="5"/>
        <v>2.6249999999999947</v>
      </c>
      <c r="B127" s="7">
        <f t="shared" si="3"/>
        <v>22.642234181944108</v>
      </c>
      <c r="C127">
        <f>IF($A127&lt;C$19/(2*PI()),COSH(SQRT(C$19^2-(2*PI()*'Freq res'!$A127)^2))/COSH(C$19),ABS(COS(SQRT((2*PI()*$A127)^2-C$19^2))/COSH(C$19)))</f>
        <v>0.028084168371468085</v>
      </c>
      <c r="D127">
        <f>C127*Imp!G$7</f>
        <v>0.009733231062526947</v>
      </c>
      <c r="E127">
        <f t="shared" si="4"/>
        <v>-40.23485933093218</v>
      </c>
    </row>
    <row r="128" spans="1:5" ht="12.75">
      <c r="A128">
        <f t="shared" si="5"/>
        <v>2.6499999999999946</v>
      </c>
      <c r="B128" s="7">
        <f t="shared" si="3"/>
        <v>22.85787450748643</v>
      </c>
      <c r="C128">
        <f>IF($A128&lt;C$19/(2*PI()),COSH(SQRT(C$19^2-(2*PI()*'Freq res'!$A128)^2))/COSH(C$19),ABS(COS(SQRT((2*PI()*$A128)^2-C$19^2))/COSH(C$19)))</f>
        <v>0.026643307664540164</v>
      </c>
      <c r="D128">
        <f>C128*Imp!G$7</f>
        <v>0.009233866794233598</v>
      </c>
      <c r="E128">
        <f t="shared" si="4"/>
        <v>-40.692327895560176</v>
      </c>
    </row>
    <row r="129" spans="1:5" ht="12.75">
      <c r="A129">
        <f t="shared" si="5"/>
        <v>2.6749999999999945</v>
      </c>
      <c r="B129" s="7">
        <f t="shared" si="3"/>
        <v>23.073514833028753</v>
      </c>
      <c r="C129">
        <f>IF($A129&lt;C$19/(2*PI()),COSH(SQRT(C$19^2-(2*PI()*'Freq res'!$A129)^2))/COSH(C$19),ABS(COS(SQRT((2*PI()*$A129)^2-C$19^2))/COSH(C$19)))</f>
        <v>0.024502200167109134</v>
      </c>
      <c r="D129">
        <f>C129*Imp!G$7</f>
        <v>0.008491815481673558</v>
      </c>
      <c r="E129">
        <f t="shared" si="4"/>
        <v>-41.41998902342649</v>
      </c>
    </row>
    <row r="130" spans="1:5" ht="12.75">
      <c r="A130">
        <f t="shared" si="5"/>
        <v>2.6999999999999944</v>
      </c>
      <c r="B130" s="7">
        <f t="shared" si="3"/>
        <v>23.289155158571077</v>
      </c>
      <c r="C130">
        <f>IF($A130&lt;C$19/(2*PI()),COSH(SQRT(C$19^2-(2*PI()*'Freq res'!$A130)^2))/COSH(C$19),ABS(COS(SQRT((2*PI()*$A130)^2-C$19^2))/COSH(C$19)))</f>
        <v>0.021718429853610714</v>
      </c>
      <c r="D130">
        <f>C130*Imp!G$7</f>
        <v>0.007527034209609606</v>
      </c>
      <c r="E130">
        <f t="shared" si="4"/>
        <v>-42.46752220273444</v>
      </c>
    </row>
    <row r="131" spans="1:5" ht="12.75">
      <c r="A131">
        <f t="shared" si="5"/>
        <v>2.7249999999999943</v>
      </c>
      <c r="B131" s="7">
        <f t="shared" si="3"/>
        <v>23.504795484113405</v>
      </c>
      <c r="C131">
        <f>IF($A131&lt;C$19/(2*PI()),COSH(SQRT(C$19^2-(2*PI()*'Freq res'!$A131)^2))/COSH(C$19),ABS(COS(SQRT((2*PI()*$A131)^2-C$19^2))/COSH(C$19)))</f>
        <v>0.01836622565320646</v>
      </c>
      <c r="D131">
        <f>C131*Imp!G$7</f>
        <v>0.006365248764523899</v>
      </c>
      <c r="E131">
        <f t="shared" si="4"/>
        <v>-43.923692374538454</v>
      </c>
    </row>
    <row r="132" spans="1:5" ht="12.75">
      <c r="A132">
        <f t="shared" si="5"/>
        <v>2.7499999999999942</v>
      </c>
      <c r="B132" s="7">
        <f t="shared" si="3"/>
        <v>23.720435809655726</v>
      </c>
      <c r="C132">
        <f>IF($A132&lt;C$19/(2*PI()),COSH(SQRT(C$19^2-(2*PI()*'Freq res'!$A132)^2))/COSH(C$19),ABS(COS(SQRT((2*PI()*$A132)^2-C$19^2))/COSH(C$19)))</f>
        <v>0.014534456115143347</v>
      </c>
      <c r="D132">
        <f>C132*Imp!G$7</f>
        <v>0.005037258638591933</v>
      </c>
      <c r="E132">
        <f t="shared" si="4"/>
        <v>-45.956114993449084</v>
      </c>
    </row>
    <row r="133" spans="1:5" ht="12.75">
      <c r="A133">
        <f t="shared" si="5"/>
        <v>2.774999999999994</v>
      </c>
      <c r="B133" s="7">
        <f t="shared" si="3"/>
        <v>23.93607613519805</v>
      </c>
      <c r="C133">
        <f>IF($A133&lt;C$19/(2*PI()),COSH(SQRT(C$19^2-(2*PI()*'Freq res'!$A133)^2))/COSH(C$19),ABS(COS(SQRT((2*PI()*$A133)^2-C$19^2))/COSH(C$19)))</f>
        <v>0.010324254928591138</v>
      </c>
      <c r="D133">
        <f>C133*Imp!G$7</f>
        <v>0.0035781140975675333</v>
      </c>
      <c r="E133">
        <f t="shared" si="4"/>
        <v>-48.926916298548306</v>
      </c>
    </row>
    <row r="134" spans="1:5" ht="12.75">
      <c r="A134">
        <f t="shared" si="5"/>
        <v>2.799999999999994</v>
      </c>
      <c r="B134" s="7">
        <f t="shared" si="3"/>
        <v>24.15171646074037</v>
      </c>
      <c r="C134">
        <f>IF($A134&lt;C$19/(2*PI()),COSH(SQRT(C$19^2-(2*PI()*'Freq res'!$A134)^2))/COSH(C$19),ABS(COS(SQRT((2*PI()*$A134)^2-C$19^2))/COSH(C$19)))</f>
        <v>0.0058463406823470775</v>
      </c>
      <c r="D134">
        <f>C134*Imp!G$7</f>
        <v>0.002026187280280892</v>
      </c>
      <c r="E134">
        <f t="shared" si="4"/>
        <v>-53.86640830652798</v>
      </c>
    </row>
    <row r="135" spans="1:5" ht="12.75">
      <c r="A135">
        <f t="shared" si="5"/>
        <v>2.824999999999994</v>
      </c>
      <c r="B135" s="7">
        <f t="shared" si="3"/>
        <v>24.3673567862827</v>
      </c>
      <c r="C135">
        <f>IF($A135&lt;C$19/(2*PI()),COSH(SQRT(C$19^2-(2*PI()*'Freq res'!$A135)^2))/COSH(C$19),ABS(COS(SQRT((2*PI()*$A135)^2-C$19^2))/COSH(C$19)))</f>
        <v>0.0012181016637668638</v>
      </c>
      <c r="D135">
        <f>C135*Imp!G$7</f>
        <v>0.00042216186693769004</v>
      </c>
      <c r="E135">
        <f t="shared" si="4"/>
        <v>-67.49041996469218</v>
      </c>
    </row>
    <row r="136" spans="1:5" ht="12.75">
      <c r="A136">
        <f t="shared" si="5"/>
        <v>2.849999999999994</v>
      </c>
      <c r="B136" s="7">
        <f t="shared" si="3"/>
        <v>24.582997111825023</v>
      </c>
      <c r="C136">
        <f>IF($A136&lt;C$19/(2*PI()),COSH(SQRT(C$19^2-(2*PI()*'Freq res'!$A136)^2))/COSH(C$19),ABS(COS(SQRT((2*PI()*$A136)^2-C$19^2))/COSH(C$19)))</f>
        <v>0.003439477941206673</v>
      </c>
      <c r="D136">
        <f>C136*Imp!G$7</f>
        <v>0.0011920322187727653</v>
      </c>
      <c r="E136">
        <f t="shared" si="4"/>
        <v>-58.47424012268533</v>
      </c>
    </row>
    <row r="137" spans="1:5" ht="12.75">
      <c r="A137">
        <f t="shared" si="5"/>
        <v>2.874999999999994</v>
      </c>
      <c r="B137" s="7">
        <f t="shared" si="3"/>
        <v>24.798637437367347</v>
      </c>
      <c r="C137">
        <f>IF($A137&lt;C$19/(2*PI()),COSH(SQRT(C$19^2-(2*PI()*'Freq res'!$A137)^2))/COSH(C$19),ABS(COS(SQRT((2*PI()*$A137)^2-C$19^2))/COSH(C$19)))</f>
        <v>0.008004970501514655</v>
      </c>
      <c r="D137">
        <f>C137*Imp!G$7</f>
        <v>0.002774311366795207</v>
      </c>
      <c r="E137">
        <f t="shared" si="4"/>
        <v>-51.13689597489825</v>
      </c>
    </row>
    <row r="138" spans="1:5" ht="12.75">
      <c r="A138">
        <f t="shared" si="5"/>
        <v>2.8999999999999937</v>
      </c>
      <c r="B138" s="7">
        <f t="shared" si="3"/>
        <v>25.014277762909675</v>
      </c>
      <c r="C138">
        <f>IF($A138&lt;C$19/(2*PI()),COSH(SQRT(C$19^2-(2*PI()*'Freq res'!$A138)^2))/COSH(C$19),ABS(COS(SQRT((2*PI()*$A138)^2-C$19^2))/COSH(C$19)))</f>
        <v>0.012359654574887354</v>
      </c>
      <c r="D138">
        <f>C138*Imp!G$7</f>
        <v>0.004283529860639</v>
      </c>
      <c r="E138">
        <f t="shared" si="4"/>
        <v>-47.36396402540607</v>
      </c>
    </row>
    <row r="139" spans="1:5" ht="12.75">
      <c r="A139">
        <f t="shared" si="5"/>
        <v>2.9249999999999936</v>
      </c>
      <c r="B139" s="7">
        <f t="shared" si="3"/>
        <v>25.229918088451996</v>
      </c>
      <c r="C139">
        <f>IF($A139&lt;C$19/(2*PI()),COSH(SQRT(C$19^2-(2*PI()*'Freq res'!$A139)^2))/COSH(C$19),ABS(COS(SQRT((2*PI()*$A139)^2-C$19^2))/COSH(C$19)))</f>
        <v>0.016390580802064583</v>
      </c>
      <c r="D139">
        <f>C139*Imp!G$7</f>
        <v>0.005680542435345516</v>
      </c>
      <c r="E139">
        <f t="shared" si="4"/>
        <v>-44.912203830042394</v>
      </c>
    </row>
    <row r="140" spans="1:5" ht="12.75">
      <c r="A140">
        <f t="shared" si="5"/>
        <v>2.9499999999999935</v>
      </c>
      <c r="B140" s="7">
        <f t="shared" si="3"/>
        <v>25.44555841399432</v>
      </c>
      <c r="C140">
        <f>IF($A140&lt;C$19/(2*PI()),COSH(SQRT(C$19^2-(2*PI()*'Freq res'!$A140)^2))/COSH(C$19),ABS(COS(SQRT((2*PI()*$A140)^2-C$19^2))/COSH(C$19)))</f>
        <v>0.019993475747082885</v>
      </c>
      <c r="D140">
        <f>C140*Imp!G$7</f>
        <v>0.006929210671842074</v>
      </c>
      <c r="E140">
        <f t="shared" si="4"/>
        <v>-43.18632468839134</v>
      </c>
    </row>
    <row r="141" spans="1:5" ht="12.75">
      <c r="A141">
        <f t="shared" si="5"/>
        <v>2.9749999999999934</v>
      </c>
      <c r="B141" s="7">
        <f t="shared" si="3"/>
        <v>25.661198739536644</v>
      </c>
      <c r="C141">
        <f>IF($A141&lt;C$19/(2*PI()),COSH(SQRT(C$19^2-(2*PI()*'Freq res'!$A141)^2))/COSH(C$19),ABS(COS(SQRT((2*PI()*$A141)^2-C$19^2))/COSH(C$19)))</f>
        <v>0.02307540994905914</v>
      </c>
      <c r="D141">
        <f>C141*Imp!G$7</f>
        <v>0.007997327673227627</v>
      </c>
      <c r="E141">
        <f t="shared" si="4"/>
        <v>-41.94110218679684</v>
      </c>
    </row>
    <row r="142" spans="1:5" ht="12.75">
      <c r="A142">
        <f t="shared" si="5"/>
        <v>2.9999999999999933</v>
      </c>
      <c r="B142" s="7">
        <f t="shared" si="3"/>
        <v>25.876839065078972</v>
      </c>
      <c r="C142">
        <f>IF($A142&lt;C$19/(2*PI()),COSH(SQRT(C$19^2-(2*PI()*'Freq res'!$A142)^2))/COSH(C$19),ABS(COS(SQRT((2*PI()*$A142)^2-C$19^2))/COSH(C$19)))</f>
        <v>0.025557162876241588</v>
      </c>
      <c r="D142">
        <f>C142*Imp!G$7</f>
        <v>0.008857437695389079</v>
      </c>
      <c r="E142">
        <f t="shared" si="4"/>
        <v>-41.053837877595704</v>
      </c>
    </row>
    <row r="143" spans="1:5" ht="12.75">
      <c r="A143">
        <f t="shared" si="5"/>
        <v>3.0249999999999932</v>
      </c>
      <c r="B143" s="7">
        <f t="shared" si="3"/>
        <v>26.092479390621296</v>
      </c>
      <c r="C143">
        <f>IF($A143&lt;C$19/(2*PI()),COSH(SQRT(C$19^2-(2*PI()*'Freq res'!$A143)^2))/COSH(C$19),ABS(COS(SQRT((2*PI()*$A143)^2-C$19^2))/COSH(C$19)))</f>
        <v>0.027375225570337655</v>
      </c>
      <c r="D143">
        <f>C143*Imp!G$7</f>
        <v>0.009487530210636032</v>
      </c>
      <c r="E143">
        <f t="shared" si="4"/>
        <v>-40.456936563870485</v>
      </c>
    </row>
    <row r="144" spans="1:5" ht="12.75">
      <c r="A144">
        <f t="shared" si="5"/>
        <v>3.049999999999993</v>
      </c>
      <c r="B144" s="7">
        <f t="shared" si="3"/>
        <v>26.30811971616362</v>
      </c>
      <c r="C144">
        <f>IF($A144&lt;C$19/(2*PI()),COSH(SQRT(C$19^2-(2*PI()*'Freq res'!$A144)^2))/COSH(C$19),ABS(COS(SQRT((2*PI()*$A144)^2-C$19^2))/COSH(C$19)))</f>
        <v>0.02848339132360998</v>
      </c>
      <c r="D144">
        <f>C144*Imp!G$7</f>
        <v>0.009871591194372933</v>
      </c>
      <c r="E144">
        <f t="shared" si="4"/>
        <v>-40.11225676172755</v>
      </c>
    </row>
    <row r="145" spans="1:5" ht="12.75">
      <c r="A145">
        <f t="shared" si="5"/>
        <v>3.074999999999993</v>
      </c>
      <c r="B145" s="7">
        <f t="shared" si="3"/>
        <v>26.523760041705945</v>
      </c>
      <c r="C145">
        <f>IF($A145&lt;C$19/(2*PI()),COSH(SQRT(C$19^2-(2*PI()*'Freq res'!$A145)^2))/COSH(C$19),ABS(COS(SQRT((2*PI()*$A145)^2-C$19^2))/COSH(C$19)))</f>
        <v>0.028853895492968663</v>
      </c>
      <c r="D145">
        <f>C145*Imp!G$7</f>
        <v>0.009999998154561271</v>
      </c>
      <c r="E145">
        <f t="shared" si="4"/>
        <v>-40.00000160292786</v>
      </c>
    </row>
    <row r="146" spans="1:5" ht="12.75">
      <c r="A146">
        <f t="shared" si="5"/>
        <v>3.099999999999993</v>
      </c>
      <c r="B146" s="7">
        <f t="shared" si="3"/>
        <v>26.73940036724827</v>
      </c>
      <c r="C146">
        <f>IF($A146&lt;C$19/(2*PI()),COSH(SQRT(C$19^2-(2*PI()*'Freq res'!$A146)^2))/COSH(C$19),ABS(COS(SQRT((2*PI()*$A146)^2-C$19^2))/COSH(C$19)))</f>
        <v>0.028478077245447785</v>
      </c>
      <c r="D146">
        <f>C146*Imp!G$7</f>
        <v>0.009869749475225233</v>
      </c>
      <c r="E146">
        <f t="shared" si="4"/>
        <v>-40.11387741855885</v>
      </c>
    </row>
    <row r="147" spans="1:5" ht="12.75">
      <c r="A147">
        <f t="shared" si="5"/>
        <v>3.124999999999993</v>
      </c>
      <c r="B147" s="7">
        <f t="shared" si="3"/>
        <v>26.955040692790593</v>
      </c>
      <c r="C147">
        <f>IF($A147&lt;C$19/(2*PI()),COSH(SQRT(C$19^2-(2*PI()*'Freq res'!$A147)^2))/COSH(C$19),ABS(COS(SQRT((2*PI()*$A147)^2-C$19^2))/COSH(C$19)))</f>
        <v>0.027366548347523847</v>
      </c>
      <c r="D147">
        <f>C147*Imp!G$7</f>
        <v>0.009484522914371792</v>
      </c>
      <c r="E147">
        <f t="shared" si="4"/>
        <v>-40.45969019770303</v>
      </c>
    </row>
    <row r="148" spans="1:5" ht="12.75">
      <c r="A148">
        <f t="shared" si="5"/>
        <v>3.149999999999993</v>
      </c>
      <c r="B148" s="7">
        <f t="shared" si="3"/>
        <v>27.170681018332917</v>
      </c>
      <c r="C148">
        <f>IF($A148&lt;C$19/(2*PI()),COSH(SQRT(C$19^2-(2*PI()*'Freq res'!$A148)^2))/COSH(C$19),ABS(COS(SQRT((2*PI()*$A148)^2-C$19^2))/COSH(C$19)))</f>
        <v>0.025548866742134014</v>
      </c>
      <c r="D148">
        <f>C148*Imp!G$7</f>
        <v>0.008854562474405973</v>
      </c>
      <c r="E148">
        <f t="shared" si="4"/>
        <v>-41.05665786993132</v>
      </c>
    </row>
    <row r="149" spans="1:5" ht="12.75">
      <c r="A149">
        <f t="shared" si="5"/>
        <v>3.1749999999999927</v>
      </c>
      <c r="B149" s="7">
        <f t="shared" si="3"/>
        <v>27.386321343875245</v>
      </c>
      <c r="C149">
        <f>IF($A149&lt;C$19/(2*PI()),COSH(SQRT(C$19^2-(2*PI()*'Freq res'!$A149)^2))/COSH(C$19),ABS(COS(SQRT((2*PI()*$A149)^2-C$19^2))/COSH(C$19)))</f>
        <v>0.023072725281320768</v>
      </c>
      <c r="D149">
        <f>C149*Imp!G$7</f>
        <v>0.00799639723829083</v>
      </c>
      <c r="E149">
        <f t="shared" si="4"/>
        <v>-41.942112790046586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27.60196166941757</v>
      </c>
      <c r="C150">
        <f>IF($A150&lt;C$19/(2*PI()),COSH(SQRT(C$19^2-(2*PI()*'Freq res'!$A150)^2))/COSH(C$19),ABS(COS(SQRT((2*PI()*$A150)^2-C$19^2))/COSH(C$19)))</f>
        <v>0.0200026782804594</v>
      </c>
      <c r="D150">
        <f>C150*Imp!G$7</f>
        <v>0.006932400026874045</v>
      </c>
      <c r="E150">
        <f t="shared" si="4"/>
        <v>-43.18232769454765</v>
      </c>
    </row>
    <row r="151" spans="1:5" ht="12.75">
      <c r="A151">
        <f t="shared" si="5"/>
        <v>3.2249999999999925</v>
      </c>
      <c r="B151" s="7">
        <f t="shared" si="6"/>
        <v>27.817601994959887</v>
      </c>
      <c r="C151">
        <f>IF($A151&lt;C$19/(2*PI()),COSH(SQRT(C$19^2-(2*PI()*'Freq res'!$A151)^2))/COSH(C$19),ABS(COS(SQRT((2*PI()*$A151)^2-C$19^2))/COSH(C$19)))</f>
        <v>0.01641844022325071</v>
      </c>
      <c r="D151">
        <f>C151*Imp!G$7</f>
        <v>0.005690197774969114</v>
      </c>
      <c r="E151">
        <f aca="true" t="shared" si="7" ref="E151:E214">20*LOG(D151)</f>
        <v>-44.89745277021795</v>
      </c>
    </row>
    <row r="152" spans="1:5" ht="12.75">
      <c r="A152">
        <f aca="true" t="shared" si="8" ref="A152:A215">0.025+A151</f>
        <v>3.2499999999999925</v>
      </c>
      <c r="B152" s="7">
        <f t="shared" si="6"/>
        <v>28.033242320502218</v>
      </c>
      <c r="C152">
        <f>IF($A152&lt;C$19/(2*PI()),COSH(SQRT(C$19^2-(2*PI()*'Freq res'!$A152)^2))/COSH(C$19),ABS(COS(SQRT((2*PI()*$A152)^2-C$19^2))/COSH(C$19)))</f>
        <v>0.012412801683910226</v>
      </c>
      <c r="D152">
        <f>C152*Imp!G$7</f>
        <v>0.004301949245026057</v>
      </c>
      <c r="E152">
        <f t="shared" si="7"/>
        <v>-47.32669435565705</v>
      </c>
    </row>
    <row r="153" spans="1:5" ht="12.75">
      <c r="A153">
        <f t="shared" si="8"/>
        <v>3.2749999999999924</v>
      </c>
      <c r="B153" s="7">
        <f t="shared" si="6"/>
        <v>28.24888264604454</v>
      </c>
      <c r="C153">
        <f>IF($A153&lt;C$19/(2*PI()),COSH(SQRT(C$19^2-(2*PI()*'Freq res'!$A153)^2))/COSH(C$19),ABS(COS(SQRT((2*PI()*$A153)^2-C$19^2))/COSH(C$19)))</f>
        <v>0.00808921707790234</v>
      </c>
      <c r="D153">
        <f>C153*Imp!G$7</f>
        <v>0.002803509005242683</v>
      </c>
      <c r="E153">
        <f t="shared" si="7"/>
        <v>-51.04596089103562</v>
      </c>
    </row>
    <row r="154" spans="1:5" ht="12.75">
      <c r="A154">
        <f t="shared" si="8"/>
        <v>3.2999999999999923</v>
      </c>
      <c r="B154" s="7">
        <f t="shared" si="6"/>
        <v>28.464522971586863</v>
      </c>
      <c r="C154">
        <f>IF($A154&lt;C$19/(2*PI()),COSH(SQRT(C$19^2-(2*PI()*'Freq res'!$A154)^2))/COSH(C$19),ABS(COS(SQRT((2*PI()*$A154)^2-C$19^2))/COSH(C$19)))</f>
        <v>0.003559126970126093</v>
      </c>
      <c r="D154">
        <f>C154*Imp!G$7</f>
        <v>0.001233499412298881</v>
      </c>
      <c r="E154">
        <f t="shared" si="7"/>
        <v>-58.17722106187831</v>
      </c>
    </row>
    <row r="155" spans="1:5" ht="12.75">
      <c r="A155">
        <f t="shared" si="8"/>
        <v>3.324999999999992</v>
      </c>
      <c r="B155" s="7">
        <f t="shared" si="6"/>
        <v>28.680163297129187</v>
      </c>
      <c r="C155">
        <f>IF($A155&lt;C$19/(2*PI()),COSH(SQRT(C$19^2-(2*PI()*'Freq res'!$A155)^2))/COSH(C$19),ABS(COS(SQRT((2*PI()*$A155)^2-C$19^2))/COSH(C$19)))</f>
        <v>0.0010609158383019432</v>
      </c>
      <c r="D155">
        <f>C155*Imp!G$7</f>
        <v>0.00036768541106519135</v>
      </c>
      <c r="E155">
        <f t="shared" si="7"/>
        <v>-68.69047203246119</v>
      </c>
    </row>
    <row r="156" spans="1:5" ht="12.75">
      <c r="A156">
        <f t="shared" si="8"/>
        <v>3.349999999999992</v>
      </c>
      <c r="B156" s="7">
        <f t="shared" si="6"/>
        <v>28.895803622671515</v>
      </c>
      <c r="C156">
        <f>IF($A156&lt;C$19/(2*PI()),COSH(SQRT(C$19^2-(2*PI()*'Freq res'!$A156)^2))/COSH(C$19),ABS(COS(SQRT((2*PI()*$A156)^2-C$19^2))/COSH(C$19)))</f>
        <v>0.005652242512720606</v>
      </c>
      <c r="D156">
        <f>C156*Imp!G$7</f>
        <v>0.001958917980766674</v>
      </c>
      <c r="E156">
        <f t="shared" si="7"/>
        <v>-54.15967494775348</v>
      </c>
    </row>
    <row r="157" spans="1:5" ht="12.75">
      <c r="A157">
        <f t="shared" si="8"/>
        <v>3.374999999999992</v>
      </c>
      <c r="B157" s="7">
        <f t="shared" si="6"/>
        <v>29.111443948213836</v>
      </c>
      <c r="C157">
        <f>IF($A157&lt;C$19/(2*PI()),COSH(SQRT(C$19^2-(2*PI()*'Freq res'!$A157)^2))/COSH(C$19),ABS(COS(SQRT((2*PI()*$A157)^2-C$19^2))/COSH(C$19)))</f>
        <v>0.010097109926354892</v>
      </c>
      <c r="D157">
        <f>C157*Imp!G$7</f>
        <v>0.003499391638628365</v>
      </c>
      <c r="E157">
        <f t="shared" si="7"/>
        <v>-49.12014900414509</v>
      </c>
    </row>
    <row r="158" spans="1:5" ht="12.75">
      <c r="A158">
        <f t="shared" si="8"/>
        <v>3.399999999999992</v>
      </c>
      <c r="B158" s="7">
        <f t="shared" si="6"/>
        <v>29.32708427375616</v>
      </c>
      <c r="C158">
        <f>IF($A158&lt;C$19/(2*PI()),COSH(SQRT(C$19^2-(2*PI()*'Freq res'!$A158)^2))/COSH(C$19),ABS(COS(SQRT((2*PI()*$A158)^2-C$19^2))/COSH(C$19)))</f>
        <v>0.014281710325596796</v>
      </c>
      <c r="D158">
        <f>C158*Imp!G$7</f>
        <v>0.0049496636228806385</v>
      </c>
      <c r="E158">
        <f t="shared" si="7"/>
        <v>-46.10848629078585</v>
      </c>
    </row>
    <row r="159" spans="1:5" ht="12.75">
      <c r="A159">
        <f t="shared" si="8"/>
        <v>3.424999999999992</v>
      </c>
      <c r="B159" s="7">
        <f t="shared" si="6"/>
        <v>29.542724599298488</v>
      </c>
      <c r="C159">
        <f>IF($A159&lt;C$19/(2*PI()),COSH(SQRT(C$19^2-(2*PI()*'Freq res'!$A159)^2))/COSH(C$19),ABS(COS(SQRT((2*PI()*$A159)^2-C$19^2))/COSH(C$19)))</f>
        <v>0.0180990724076843</v>
      </c>
      <c r="D159">
        <f>C159*Imp!G$7</f>
        <v>0.006272660505068336</v>
      </c>
      <c r="E159">
        <f t="shared" si="7"/>
        <v>-44.05096434255906</v>
      </c>
    </row>
    <row r="160" spans="1:5" ht="12.75">
      <c r="A160">
        <f t="shared" si="8"/>
        <v>3.4499999999999917</v>
      </c>
      <c r="B160" s="7">
        <f t="shared" si="6"/>
        <v>29.758364924840812</v>
      </c>
      <c r="C160">
        <f>IF($A160&lt;C$19/(2*PI()),COSH(SQRT(C$19^2-(2*PI()*'Freq res'!$A160)^2))/COSH(C$19),ABS(COS(SQRT((2*PI()*$A160)^2-C$19^2))/COSH(C$19)))</f>
        <v>0.021451780334032347</v>
      </c>
      <c r="D160">
        <f>C160*Imp!G$7</f>
        <v>0.007434620528262902</v>
      </c>
      <c r="E160">
        <f t="shared" si="7"/>
        <v>-42.57482386950428</v>
      </c>
    </row>
    <row r="161" spans="1:5" ht="12.75">
      <c r="A161">
        <f t="shared" si="8"/>
        <v>3.4749999999999917</v>
      </c>
      <c r="B161" s="7">
        <f t="shared" si="6"/>
        <v>29.974005250383136</v>
      </c>
      <c r="C161">
        <f>IF($A161&lt;C$19/(2*PI()),COSH(SQRT(C$19^2-(2*PI()*'Freq res'!$A161)^2))/COSH(C$19),ABS(COS(SQRT((2*PI()*$A161)^2-C$19^2))/COSH(C$19)))</f>
        <v>0.02425444208365206</v>
      </c>
      <c r="D161">
        <f>C161*Imp!G$7</f>
        <v>0.008405949073168955</v>
      </c>
      <c r="E161">
        <f t="shared" si="7"/>
        <v>-41.50826490928282</v>
      </c>
    </row>
    <row r="162" spans="1:5" ht="12.75">
      <c r="A162">
        <f t="shared" si="8"/>
        <v>3.4999999999999916</v>
      </c>
      <c r="B162" s="7">
        <f t="shared" si="6"/>
        <v>30.189645575925457</v>
      </c>
      <c r="C162">
        <f>IF($A162&lt;C$19/(2*PI()),COSH(SQRT(C$19^2-(2*PI()*'Freq res'!$A162)^2))/COSH(C$19),ABS(COS(SQRT((2*PI()*$A162)^2-C$19^2))/COSH(C$19)))</f>
        <v>0.026435845147978015</v>
      </c>
      <c r="D162">
        <f>C162*Imp!G$7</f>
        <v>0.009161965765020135</v>
      </c>
      <c r="E162">
        <f t="shared" si="7"/>
        <v>-40.7602267071922</v>
      </c>
    </row>
    <row r="163" spans="1:5" ht="12.75">
      <c r="A163">
        <f t="shared" si="8"/>
        <v>3.5249999999999915</v>
      </c>
      <c r="B163" s="7">
        <f t="shared" si="6"/>
        <v>30.405285901467785</v>
      </c>
      <c r="C163">
        <f>IF($A163&lt;C$19/(2*PI()),COSH(SQRT(C$19^2-(2*PI()*'Freq res'!$A163)^2))/COSH(C$19),ABS(COS(SQRT((2*PI()*$A163)^2-C$19^2))/COSH(C$19)))</f>
        <v>0.02794074570765272</v>
      </c>
      <c r="D163">
        <f>C163*Imp!G$7</f>
        <v>0.009683524555000938</v>
      </c>
      <c r="E163">
        <f t="shared" si="7"/>
        <v>-40.27933083691599</v>
      </c>
    </row>
    <row r="164" spans="1:5" ht="12.75">
      <c r="A164">
        <f t="shared" si="8"/>
        <v>3.5499999999999914</v>
      </c>
      <c r="B164" s="7">
        <f t="shared" si="6"/>
        <v>30.62092622701011</v>
      </c>
      <c r="C164">
        <f>IF($A164&lt;C$19/(2*PI()),COSH(SQRT(C$19^2-(2*PI()*'Freq res'!$A164)^2))/COSH(C$19),ABS(COS(SQRT((2*PI()*$A164)^2-C$19^2))/COSH(C$19)))</f>
        <v>0.028731246902084204</v>
      </c>
      <c r="D164">
        <f>C164*Imp!G$7</f>
        <v>0.009957491392075664</v>
      </c>
      <c r="E164">
        <f t="shared" si="7"/>
        <v>-40.037001207035814</v>
      </c>
    </row>
    <row r="165" spans="1:5" ht="12.75">
      <c r="A165">
        <f t="shared" si="8"/>
        <v>3.5749999999999913</v>
      </c>
      <c r="B165" s="7">
        <f t="shared" si="6"/>
        <v>30.836566552552434</v>
      </c>
      <c r="C165">
        <f>IF($A165&lt;C$19/(2*PI()),COSH(SQRT(C$19^2-(2*PI()*'Freq res'!$A165)^2))/COSH(C$19),ABS(COS(SQRT((2*PI()*$A165)^2-C$19^2))/COSH(C$19)))</f>
        <v>0.02878773235997508</v>
      </c>
      <c r="D165">
        <f>C165*Imp!G$7</f>
        <v>0.009977067760015513</v>
      </c>
      <c r="E165">
        <f t="shared" si="7"/>
        <v>-40.01994156455231</v>
      </c>
    </row>
    <row r="166" spans="1:5" ht="12.75">
      <c r="A166">
        <f t="shared" si="8"/>
        <v>3.599999999999991</v>
      </c>
      <c r="B166" s="7">
        <f t="shared" si="6"/>
        <v>31.05220687809476</v>
      </c>
      <c r="C166">
        <f>IF($A166&lt;C$19/(2*PI()),COSH(SQRT(C$19^2-(2*PI()*'Freq res'!$A166)^2))/COSH(C$19),ABS(COS(SQRT((2*PI()*$A166)^2-C$19^2))/COSH(C$19)))</f>
        <v>0.028109332533344238</v>
      </c>
      <c r="D166">
        <f>C166*Imp!G$7</f>
        <v>0.009741952296454751</v>
      </c>
      <c r="E166">
        <f t="shared" si="7"/>
        <v>-40.22708002749026</v>
      </c>
    </row>
    <row r="167" spans="1:5" ht="12.75">
      <c r="A167">
        <f t="shared" si="8"/>
        <v>3.624999999999991</v>
      </c>
      <c r="B167" s="7">
        <f t="shared" si="6"/>
        <v>31.267847203637086</v>
      </c>
      <c r="C167">
        <f>IF($A167&lt;C$19/(2*PI()),COSH(SQRT(C$19^2-(2*PI()*'Freq res'!$A167)^2))/COSH(C$19),ABS(COS(SQRT((2*PI()*$A167)^2-C$19^2))/COSH(C$19)))</f>
        <v>0.026713913279190107</v>
      </c>
      <c r="D167">
        <f>C167*Imp!G$7</f>
        <v>0.009258336835596752</v>
      </c>
      <c r="E167">
        <f t="shared" si="7"/>
        <v>-40.66934045641765</v>
      </c>
    </row>
    <row r="168" spans="1:5" ht="12.75">
      <c r="A168">
        <f t="shared" si="8"/>
        <v>3.649999999999991</v>
      </c>
      <c r="B168" s="7">
        <f t="shared" si="6"/>
        <v>31.483487529179406</v>
      </c>
      <c r="C168">
        <f>IF($A168&lt;C$19/(2*PI()),COSH(SQRT(C$19^2-(2*PI()*'Freq res'!$A168)^2))/COSH(C$19),ABS(COS(SQRT((2*PI()*$A168)^2-C$19^2))/COSH(C$19)))</f>
        <v>0.02463758826015859</v>
      </c>
      <c r="D168">
        <f>C168*Imp!G$7</f>
        <v>0.008538737419162867</v>
      </c>
      <c r="E168">
        <f t="shared" si="7"/>
        <v>-41.372126830782165</v>
      </c>
    </row>
    <row r="169" spans="1:5" ht="12.75">
      <c r="A169">
        <f t="shared" si="8"/>
        <v>3.674999999999991</v>
      </c>
      <c r="B169" s="7">
        <f t="shared" si="6"/>
        <v>31.69912785472173</v>
      </c>
      <c r="C169">
        <f>IF($A169&lt;C$19/(2*PI()),COSH(SQRT(C$19^2-(2*PI()*'Freq res'!$A169)^2))/COSH(C$19),ABS(COS(SQRT((2*PI()*$A169)^2-C$19^2))/COSH(C$19)))</f>
        <v>0.021933768782170605</v>
      </c>
      <c r="D169">
        <f>C169*Imp!G$7</f>
        <v>0.00760166499520765</v>
      </c>
      <c r="E169">
        <f t="shared" si="7"/>
        <v>-42.38182547271293</v>
      </c>
    </row>
    <row r="170" spans="1:5" ht="12.75">
      <c r="A170">
        <f t="shared" si="8"/>
        <v>3.699999999999991</v>
      </c>
      <c r="B170" s="7">
        <f t="shared" si="6"/>
        <v>31.91476818026406</v>
      </c>
      <c r="C170">
        <f>IF($A170&lt;C$19/(2*PI()),COSH(SQRT(C$19^2-(2*PI()*'Freq res'!$A170)^2))/COSH(C$19),ABS(COS(SQRT((2*PI()*$A170)^2-C$19^2))/COSH(C$19)))</f>
        <v>0.01867177634991569</v>
      </c>
      <c r="D170">
        <f>C170*Imp!G$7</f>
        <v>0.006471144566494964</v>
      </c>
      <c r="E170">
        <f t="shared" si="7"/>
        <v>-43.78037795710331</v>
      </c>
    </row>
    <row r="171" spans="1:5" ht="12.75">
      <c r="A171">
        <f t="shared" si="8"/>
        <v>3.7249999999999908</v>
      </c>
      <c r="B171" s="7">
        <f t="shared" si="6"/>
        <v>32.13040850580638</v>
      </c>
      <c r="C171">
        <f>IF($A171&lt;C$19/(2*PI()),COSH(SQRT(C$19^2-(2*PI()*'Freq res'!$A171)^2))/COSH(C$19),ABS(COS(SQRT((2*PI()*$A171)^2-C$19^2))/COSH(C$19)))</f>
        <v>0.014935054208189944</v>
      </c>
      <c r="D171">
        <f>C171*Imp!G$7</f>
        <v>0.005176095357958403</v>
      </c>
      <c r="E171">
        <f t="shared" si="7"/>
        <v>-45.71995462725983</v>
      </c>
    </row>
    <row r="172" spans="1:5" ht="12.75">
      <c r="A172">
        <f t="shared" si="8"/>
        <v>3.7499999999999907</v>
      </c>
      <c r="B172" s="7">
        <f t="shared" si="6"/>
        <v>32.3460488313487</v>
      </c>
      <c r="C172">
        <f>IF($A172&lt;C$19/(2*PI()),COSH(SQRT(C$19^2-(2*PI()*'Freq res'!$A172)^2))/COSH(C$19),ABS(COS(SQRT((2*PI()*$A172)^2-C$19^2))/COSH(C$19)))</f>
        <v>0.010819024174040862</v>
      </c>
      <c r="D172">
        <f>C172*Imp!G$7</f>
        <v>0.003749588051323157</v>
      </c>
      <c r="E172">
        <f t="shared" si="7"/>
        <v>-48.52032886872368</v>
      </c>
    </row>
    <row r="173" spans="1:5" ht="12.75">
      <c r="A173">
        <f t="shared" si="8"/>
        <v>3.7749999999999906</v>
      </c>
      <c r="B173" s="7">
        <f t="shared" si="6"/>
        <v>32.561689156891035</v>
      </c>
      <c r="C173">
        <f>IF($A173&lt;C$19/(2*PI()),COSH(SQRT(C$19^2-(2*PI()*'Freq res'!$A173)^2))/COSH(C$19),ABS(COS(SQRT((2*PI()*$A173)^2-C$19^2))/COSH(C$19)))</f>
        <v>0.0064286439022409195</v>
      </c>
      <c r="D173">
        <f>C173*Imp!G$7</f>
        <v>0.002227998197831089</v>
      </c>
      <c r="E173">
        <f t="shared" si="7"/>
        <v>-53.04170329575011</v>
      </c>
    </row>
    <row r="174" spans="1:5" ht="12.75">
      <c r="A174">
        <f t="shared" si="8"/>
        <v>3.7999999999999905</v>
      </c>
      <c r="B174" s="7">
        <f t="shared" si="6"/>
        <v>32.77732948243335</v>
      </c>
      <c r="C174">
        <f>IF($A174&lt;C$19/(2*PI()),COSH(SQRT(C$19^2-(2*PI()*'Freq res'!$A174)^2))/COSH(C$19),ABS(COS(SQRT((2*PI()*$A174)^2-C$19^2))/COSH(C$19)))</f>
        <v>0.0018757271463623226</v>
      </c>
      <c r="D174">
        <f>C174*Imp!G$7</f>
        <v>0.0006500774915003979</v>
      </c>
      <c r="E174">
        <f t="shared" si="7"/>
        <v>-63.740697417140034</v>
      </c>
    </row>
    <row r="175" spans="1:5" ht="12.75">
      <c r="A175">
        <f t="shared" si="8"/>
        <v>3.8249999999999904</v>
      </c>
      <c r="B175" s="7">
        <f t="shared" si="6"/>
        <v>32.992969807975676</v>
      </c>
      <c r="C175">
        <f>IF($A175&lt;C$19/(2*PI()),COSH(SQRT(C$19^2-(2*PI()*'Freq res'!$A175)^2))/COSH(C$19),ABS(COS(SQRT((2*PI()*$A175)^2-C$19^2))/COSH(C$19)))</f>
        <v>0.0027239046023129635</v>
      </c>
      <c r="D175">
        <f>C175*Imp!G$7</f>
        <v>0.0009440333976037448</v>
      </c>
      <c r="E175">
        <f t="shared" si="7"/>
        <v>-60.50025282296983</v>
      </c>
    </row>
    <row r="176" spans="1:5" ht="12.75">
      <c r="A176">
        <f t="shared" si="8"/>
        <v>3.8499999999999903</v>
      </c>
      <c r="B176" s="7">
        <f t="shared" si="6"/>
        <v>33.208610133518</v>
      </c>
      <c r="C176">
        <f>IF($A176&lt;C$19/(2*PI()),COSH(SQRT(C$19^2-(2*PI()*'Freq res'!$A176)^2))/COSH(C$19),ABS(COS(SQRT((2*PI()*$A176)^2-C$19^2))/COSH(C$19)))</f>
        <v>0.007253366636914288</v>
      </c>
      <c r="D176">
        <f>C176*Imp!G$7</f>
        <v>0.0025138253169723554</v>
      </c>
      <c r="E176">
        <f t="shared" si="7"/>
        <v>-51.99329808519515</v>
      </c>
    </row>
    <row r="177" spans="1:5" ht="12.75">
      <c r="A177">
        <f t="shared" si="8"/>
        <v>3.8749999999999902</v>
      </c>
      <c r="B177" s="7">
        <f t="shared" si="6"/>
        <v>33.42425045906033</v>
      </c>
      <c r="C177">
        <f>IF($A177&lt;C$19/(2*PI()),COSH(SQRT(C$19^2-(2*PI()*'Freq res'!$A177)^2))/COSH(C$19),ABS(COS(SQRT((2*PI()*$A177)^2-C$19^2))/COSH(C$19)))</f>
        <v>0.011597677016205753</v>
      </c>
      <c r="D177">
        <f>C177*Imp!G$7</f>
        <v>0.004019448562413948</v>
      </c>
      <c r="E177">
        <f t="shared" si="7"/>
        <v>-47.91667049417044</v>
      </c>
    </row>
    <row r="178" spans="1:5" ht="12.75">
      <c r="A178">
        <f t="shared" si="8"/>
        <v>3.89999999999999</v>
      </c>
      <c r="B178" s="7">
        <f t="shared" si="6"/>
        <v>33.639890784602656</v>
      </c>
      <c r="C178">
        <f>IF($A178&lt;C$19/(2*PI()),COSH(SQRT(C$19^2-(2*PI()*'Freq res'!$A178)^2))/COSH(C$19),ABS(COS(SQRT((2*PI()*$A178)^2-C$19^2))/COSH(C$19)))</f>
        <v>0.01564666895095041</v>
      </c>
      <c r="D178">
        <f>C178*Imp!G$7</f>
        <v>0.0054227222342530575</v>
      </c>
      <c r="E178">
        <f t="shared" si="7"/>
        <v>-45.315652813450775</v>
      </c>
    </row>
    <row r="179" spans="1:5" ht="12.75">
      <c r="A179">
        <f t="shared" si="8"/>
        <v>3.92499999999999</v>
      </c>
      <c r="B179" s="7">
        <f t="shared" si="6"/>
        <v>33.85553111014498</v>
      </c>
      <c r="C179">
        <f>IF($A179&lt;C$19/(2*PI()),COSH(SQRT(C$19^2-(2*PI()*'Freq res'!$A179)^2))/COSH(C$19),ABS(COS(SQRT((2*PI()*$A179)^2-C$19^2))/COSH(C$19)))</f>
        <v>0.019297776081249267</v>
      </c>
      <c r="D179">
        <f>C179*Imp!G$7</f>
        <v>0.00668809954089754</v>
      </c>
      <c r="E179">
        <f t="shared" si="7"/>
        <v>-43.49394543584006</v>
      </c>
    </row>
    <row r="180" spans="1:5" ht="12.75">
      <c r="A180">
        <f t="shared" si="8"/>
        <v>3.94999999999999</v>
      </c>
      <c r="B180" s="7">
        <f t="shared" si="6"/>
        <v>34.0711714356873</v>
      </c>
      <c r="C180">
        <f>IF($A180&lt;C$19/(2*PI()),COSH(SQRT(C$19^2-(2*PI()*'Freq res'!$A180)^2))/COSH(C$19),ABS(COS(SQRT((2*PI()*$A180)^2-C$19^2))/COSH(C$19)))</f>
        <v>0.02245862051794629</v>
      </c>
      <c r="D180">
        <f>C180*Imp!G$7</f>
        <v>0.007783564745640104</v>
      </c>
      <c r="E180">
        <f t="shared" si="7"/>
        <v>-42.176429153282875</v>
      </c>
    </row>
    <row r="181" spans="1:5" ht="12.75">
      <c r="A181">
        <f t="shared" si="8"/>
        <v>3.97499999999999</v>
      </c>
      <c r="B181" s="7">
        <f t="shared" si="6"/>
        <v>34.28681176122963</v>
      </c>
      <c r="C181">
        <f>IF($A181&lt;C$19/(2*PI()),COSH(SQRT(C$19^2-(2*PI()*'Freq res'!$A181)^2))/COSH(C$19),ABS(COS(SQRT((2*PI()*$A181)^2-C$19^2))/COSH(C$19)))</f>
        <v>0.025049338665321032</v>
      </c>
      <c r="D181">
        <f>C181*Imp!G$7</f>
        <v>0.008681439235379248</v>
      </c>
      <c r="E181">
        <f t="shared" si="7"/>
        <v>-41.22816540391487</v>
      </c>
    </row>
    <row r="182" spans="1:5" ht="12.75">
      <c r="A182">
        <f t="shared" si="8"/>
        <v>3.99999999999999</v>
      </c>
      <c r="B182" s="7">
        <f t="shared" si="6"/>
        <v>34.50245208677195</v>
      </c>
      <c r="C182">
        <f>IF($A182&lt;C$19/(2*PI()),COSH(SQRT(C$19^2-(2*PI()*'Freq res'!$A182)^2))/COSH(C$19),ABS(COS(SQRT((2*PI()*$A182)^2-C$19^2))/COSH(C$19)))</f>
        <v>0.02700458660894541</v>
      </c>
      <c r="D182">
        <f>C182*Imp!G$7</f>
        <v>0.009359076535088683</v>
      </c>
      <c r="E182">
        <f t="shared" si="7"/>
        <v>-40.57534002417113</v>
      </c>
    </row>
    <row r="183" spans="1:5" ht="12.75">
      <c r="A183">
        <f t="shared" si="8"/>
        <v>4.02499999999999</v>
      </c>
      <c r="B183" s="7">
        <f t="shared" si="6"/>
        <v>34.71809241231428</v>
      </c>
      <c r="C183">
        <f>IF($A183&lt;C$19/(2*PI()),COSH(SQRT(C$19^2-(2*PI()*'Freq res'!$A183)^2))/COSH(C$19),ABS(COS(SQRT((2*PI()*$A183)^2-C$19^2))/COSH(C$19)))</f>
        <v>0.028275175067116357</v>
      </c>
      <c r="D183">
        <f>C183*Imp!G$7</f>
        <v>0.009799428938805282</v>
      </c>
      <c r="E183">
        <f t="shared" si="7"/>
        <v>-40.17598464115398</v>
      </c>
    </row>
    <row r="184" spans="1:5" ht="12.75">
      <c r="A184">
        <f t="shared" si="8"/>
        <v>4.04999999999999</v>
      </c>
      <c r="B184" s="7">
        <f t="shared" si="6"/>
        <v>34.93373273785661</v>
      </c>
      <c r="C184">
        <f>IF($A184&lt;C$19/(2*PI()),COSH(SQRT(C$19^2-(2*PI()*'Freq res'!$A184)^2))/COSH(C$19),ABS(COS(SQRT((2*PI()*$A184)^2-C$19^2))/COSH(C$19)))</f>
        <v>0.02882929335629163</v>
      </c>
      <c r="D184">
        <f>C184*Imp!G$7</f>
        <v>0.009991471703724553</v>
      </c>
      <c r="E184">
        <f t="shared" si="7"/>
        <v>-40.00741074452553</v>
      </c>
    </row>
    <row r="185" spans="1:5" ht="12.75">
      <c r="A185">
        <f t="shared" si="8"/>
        <v>4.07499999999999</v>
      </c>
      <c r="B185" s="7">
        <f t="shared" si="6"/>
        <v>35.14937306339893</v>
      </c>
      <c r="C185">
        <f>IF($A185&lt;C$19/(2*PI()),COSH(SQRT(C$19^2-(2*PI()*'Freq res'!$A185)^2))/COSH(C$19),ABS(COS(SQRT((2*PI()*$A185)^2-C$19^2))/COSH(C$19)))</f>
        <v>0.02865329226962</v>
      </c>
      <c r="D185">
        <f>C185*Imp!G$7</f>
        <v>0.00993047437522359</v>
      </c>
      <c r="E185">
        <f t="shared" si="7"/>
        <v>-40.0606000983277</v>
      </c>
    </row>
    <row r="186" spans="1:5" ht="12.75">
      <c r="A186">
        <f t="shared" si="8"/>
        <v>4.099999999999991</v>
      </c>
      <c r="B186" s="7">
        <f t="shared" si="6"/>
        <v>35.365013388941264</v>
      </c>
      <c r="C186">
        <f>IF($A186&lt;C$19/(2*PI()),COSH(SQRT(C$19^2-(2*PI()*'Freq res'!$A186)^2))/COSH(C$19),ABS(COS(SQRT((2*PI()*$A186)^2-C$19^2))/COSH(C$19)))</f>
        <v>0.027752006947880402</v>
      </c>
      <c r="D186">
        <f>C186*Imp!G$7</f>
        <v>0.009618112685401657</v>
      </c>
      <c r="E186">
        <f t="shared" si="7"/>
        <v>-40.33820278113225</v>
      </c>
    </row>
    <row r="187" spans="1:5" ht="12.75">
      <c r="A187">
        <f t="shared" si="8"/>
        <v>4.124999999999991</v>
      </c>
      <c r="B187" s="7">
        <f t="shared" si="6"/>
        <v>35.58065371448359</v>
      </c>
      <c r="C187">
        <f>IF($A187&lt;C$19/(2*PI()),COSH(SQRT(C$19^2-(2*PI()*'Freq res'!$A187)^2))/COSH(C$19),ABS(COS(SQRT((2*PI()*$A187)^2-C$19^2))/COSH(C$19)))</f>
        <v>0.02614861245123679</v>
      </c>
      <c r="D187">
        <f>C187*Imp!G$7</f>
        <v>0.00906241849806473</v>
      </c>
      <c r="E187">
        <f t="shared" si="7"/>
        <v>-40.855117723729165</v>
      </c>
    </row>
    <row r="188" spans="1:5" ht="12.75">
      <c r="A188">
        <f t="shared" si="8"/>
        <v>4.1499999999999915</v>
      </c>
      <c r="B188" s="7">
        <f t="shared" si="6"/>
        <v>35.79629404002592</v>
      </c>
      <c r="C188">
        <f>IF($A188&lt;C$19/(2*PI()),COSH(SQRT(C$19^2-(2*PI()*'Freq res'!$A188)^2))/COSH(C$19),ABS(COS(SQRT((2*PI()*$A188)^2-C$19^2))/COSH(C$19)))</f>
        <v>0.02388401652504275</v>
      </c>
      <c r="D188">
        <f>C188*Imp!G$7</f>
        <v>0.008277569357390262</v>
      </c>
      <c r="E188">
        <f t="shared" si="7"/>
        <v>-41.641943432525004</v>
      </c>
    </row>
    <row r="189" spans="1:5" ht="12.75">
      <c r="A189">
        <f t="shared" si="8"/>
        <v>4.174999999999992</v>
      </c>
      <c r="B189" s="7">
        <f t="shared" si="6"/>
        <v>36.011934365568244</v>
      </c>
      <c r="C189">
        <f>IF($A189&lt;C$19/(2*PI()),COSH(SQRT(C$19^2-(2*PI()*'Freq res'!$A189)^2))/COSH(C$19),ABS(COS(SQRT((2*PI()*$A189)^2-C$19^2))/COSH(C$19)))</f>
        <v>0.02101580569725826</v>
      </c>
      <c r="D189">
        <f>C189*Imp!G$7</f>
        <v>0.007283523233125099</v>
      </c>
      <c r="E189">
        <f t="shared" si="7"/>
        <v>-42.753169802296824</v>
      </c>
    </row>
    <row r="190" spans="1:5" ht="12.75">
      <c r="A190">
        <f t="shared" si="8"/>
        <v>4.199999999999992</v>
      </c>
      <c r="B190" s="7">
        <f t="shared" si="6"/>
        <v>36.227574691110576</v>
      </c>
      <c r="C190">
        <f>IF($A190&lt;C$19/(2*PI()),COSH(SQRT(C$19^2-(2*PI()*'Freq res'!$A190)^2))/COSH(C$19),ABS(COS(SQRT((2*PI()*$A190)^2-C$19^2))/COSH(C$19)))</f>
        <v>0.01761677205696568</v>
      </c>
      <c r="D190">
        <f>C190*Imp!G$7</f>
        <v>0.006105507940926495</v>
      </c>
      <c r="E190">
        <f t="shared" si="7"/>
        <v>-44.28556399141674</v>
      </c>
    </row>
    <row r="191" spans="1:5" ht="12.75">
      <c r="A191">
        <f t="shared" si="8"/>
        <v>4.2249999999999925</v>
      </c>
      <c r="B191" s="7">
        <f t="shared" si="6"/>
        <v>36.4432150166529</v>
      </c>
      <c r="C191">
        <f>IF($A191&lt;C$19/(2*PI()),COSH(SQRT(C$19^2-(2*PI()*'Freq res'!$A191)^2))/COSH(C$19),ABS(COS(SQRT((2*PI()*$A191)^2-C$19^2))/COSH(C$19)))</f>
        <v>0.013773058562695825</v>
      </c>
      <c r="D191">
        <f>C191*Imp!G$7</f>
        <v>0.004773378355209812</v>
      </c>
      <c r="E191">
        <f t="shared" si="7"/>
        <v>-46.42348281040214</v>
      </c>
    </row>
    <row r="192" spans="1:5" ht="12.75">
      <c r="A192">
        <f t="shared" si="8"/>
        <v>4.249999999999993</v>
      </c>
      <c r="B192" s="7">
        <f t="shared" si="6"/>
        <v>36.65885534219523</v>
      </c>
      <c r="C192">
        <f>IF($A192&lt;C$19/(2*PI()),COSH(SQRT(C$19^2-(2*PI()*'Freq res'!$A192)^2))/COSH(C$19),ABS(COS(SQRT((2*PI()*$A192)^2-C$19^2))/COSH(C$19)))</f>
        <v>0.009581970254099773</v>
      </c>
      <c r="D192">
        <f>C192*Imp!G$7</f>
        <v>0.00332085783291926</v>
      </c>
      <c r="E192">
        <f t="shared" si="7"/>
        <v>-49.57499432603447</v>
      </c>
    </row>
    <row r="193" spans="1:5" ht="12.75">
      <c r="A193">
        <f t="shared" si="8"/>
        <v>4.274999999999993</v>
      </c>
      <c r="B193" s="7">
        <f t="shared" si="6"/>
        <v>36.874495667737555</v>
      </c>
      <c r="C193">
        <f>IF($A193&lt;C$19/(2*PI()),COSH(SQRT(C$19^2-(2*PI()*'Freq res'!$A193)^2))/COSH(C$19),ABS(COS(SQRT((2*PI()*$A193)^2-C$19^2))/COSH(C$19)))</f>
        <v>0.005149507054302411</v>
      </c>
      <c r="D193">
        <f>C193*Imp!G$7</f>
        <v>0.0017846831479816326</v>
      </c>
      <c r="E193">
        <f t="shared" si="7"/>
        <v>-54.96877754395218</v>
      </c>
    </row>
    <row r="194" spans="1:5" ht="12.75">
      <c r="A194">
        <f t="shared" si="8"/>
        <v>4.299999999999994</v>
      </c>
      <c r="B194" s="7">
        <f t="shared" si="6"/>
        <v>37.09013599327989</v>
      </c>
      <c r="C194">
        <f>IF($A194&lt;C$19/(2*PI()),COSH(SQRT(C$19^2-(2*PI()*'Freq res'!$A194)^2))/COSH(C$19),ABS(COS(SQRT((2*PI()*$A194)^2-C$19^2))/COSH(C$19)))</f>
        <v>0.0005876807473656671</v>
      </c>
      <c r="D194">
        <f>C194*Imp!G$7</f>
        <v>0.00020367462655293683</v>
      </c>
      <c r="E194">
        <f t="shared" si="7"/>
        <v>-73.82126142632134</v>
      </c>
    </row>
    <row r="195" spans="1:5" ht="12.75">
      <c r="A195">
        <f t="shared" si="8"/>
        <v>4.324999999999994</v>
      </c>
      <c r="B195" s="7">
        <f t="shared" si="6"/>
        <v>37.30577631882221</v>
      </c>
      <c r="C195">
        <f>IF($A195&lt;C$19/(2*PI()),COSH(SQRT(C$19^2-(2*PI()*'Freq res'!$A195)^2))/COSH(C$19),ABS(COS(SQRT((2*PI()*$A195)^2-C$19^2))/COSH(C$19)))</f>
        <v>0.0039883159740229344</v>
      </c>
      <c r="D195">
        <f>C195*Imp!G$7</f>
        <v>0.0013822449862880945</v>
      </c>
      <c r="E195">
        <f t="shared" si="7"/>
        <v>-57.188299533392964</v>
      </c>
    </row>
    <row r="196" spans="1:5" ht="12.75">
      <c r="A196">
        <f t="shared" si="8"/>
        <v>4.349999999999994</v>
      </c>
      <c r="B196" s="7">
        <f t="shared" si="6"/>
        <v>37.52141664436454</v>
      </c>
      <c r="C196">
        <f>IF($A196&lt;C$19/(2*PI()),COSH(SQRT(C$19^2-(2*PI()*'Freq res'!$A196)^2))/COSH(C$19),ABS(COS(SQRT((2*PI()*$A196)^2-C$19^2))/COSH(C$19)))</f>
        <v>0.008463016900793994</v>
      </c>
      <c r="D196">
        <f>C196*Imp!G$7</f>
        <v>0.0029330581519082612</v>
      </c>
      <c r="E196">
        <f t="shared" si="7"/>
        <v>-50.65358652898418</v>
      </c>
    </row>
    <row r="197" spans="1:5" ht="12.75">
      <c r="A197">
        <f t="shared" si="8"/>
        <v>4.374999999999995</v>
      </c>
      <c r="B197" s="7">
        <f t="shared" si="6"/>
        <v>37.737056969906874</v>
      </c>
      <c r="C197">
        <f>IF($A197&lt;C$19/(2*PI()),COSH(SQRT(C$19^2-(2*PI()*'Freq res'!$A197)^2))/COSH(C$19),ABS(COS(SQRT((2*PI()*$A197)^2-C$19^2))/COSH(C$19)))</f>
        <v>0.012723592857335878</v>
      </c>
      <c r="D197">
        <f>C197*Imp!G$7</f>
        <v>0.004409661257827511</v>
      </c>
      <c r="E197">
        <f t="shared" si="7"/>
        <v>-47.111895419290235</v>
      </c>
    </row>
    <row r="198" spans="1:5" ht="12.75">
      <c r="A198">
        <f t="shared" si="8"/>
        <v>4.399999999999995</v>
      </c>
      <c r="B198" s="7">
        <f t="shared" si="6"/>
        <v>37.9526972954492</v>
      </c>
      <c r="C198">
        <f>IF($A198&lt;C$19/(2*PI()),COSH(SQRT(C$19^2-(2*PI()*'Freq res'!$A198)^2))/COSH(C$19),ABS(COS(SQRT((2*PI()*$A198)^2-C$19^2))/COSH(C$19)))</f>
        <v>0.0166626921772972</v>
      </c>
      <c r="D198">
        <f>C198*Imp!G$7</f>
        <v>0.005774849051615905</v>
      </c>
      <c r="E198">
        <f t="shared" si="7"/>
        <v>-44.769187265623856</v>
      </c>
    </row>
    <row r="199" spans="1:5" ht="12.75">
      <c r="A199">
        <f t="shared" si="8"/>
        <v>4.424999999999995</v>
      </c>
      <c r="B199" s="7">
        <f t="shared" si="6"/>
        <v>38.16833762099152</v>
      </c>
      <c r="C199">
        <f>IF($A199&lt;C$19/(2*PI()),COSH(SQRT(C$19^2-(2*PI()*'Freq res'!$A199)^2))/COSH(C$19),ABS(COS(SQRT((2*PI()*$A199)^2-C$19^2))/COSH(C$19)))</f>
        <v>0.020181139762337673</v>
      </c>
      <c r="D199">
        <f>C199*Imp!G$7</f>
        <v>0.006994250063375281</v>
      </c>
      <c r="E199">
        <f t="shared" si="7"/>
        <v>-43.10517689091411</v>
      </c>
    </row>
    <row r="200" spans="1:5" ht="12.75">
      <c r="A200">
        <f t="shared" si="8"/>
        <v>4.449999999999996</v>
      </c>
      <c r="B200" s="7">
        <f t="shared" si="6"/>
        <v>38.38397794653386</v>
      </c>
      <c r="C200">
        <f>IF($A200&lt;C$19/(2*PI()),COSH(SQRT(C$19^2-(2*PI()*'Freq res'!$A200)^2))/COSH(C$19),ABS(COS(SQRT((2*PI()*$A200)^2-C$19^2))/COSH(C$19)))</f>
        <v>0.02319042705607537</v>
      </c>
      <c r="D200">
        <f>C200*Imp!G$7</f>
        <v>0.008037189564949858</v>
      </c>
      <c r="E200">
        <f t="shared" si="7"/>
        <v>-41.897915765853185</v>
      </c>
    </row>
    <row r="201" spans="1:5" ht="12.75">
      <c r="A201">
        <f t="shared" si="8"/>
        <v>4.474999999999996</v>
      </c>
      <c r="B201" s="7">
        <f t="shared" si="6"/>
        <v>38.59961827207618</v>
      </c>
      <c r="C201">
        <f>IF($A201&lt;C$19/(2*PI()),COSH(SQRT(C$19^2-(2*PI()*'Freq res'!$A201)^2))/COSH(C$19),ABS(COS(SQRT((2*PI()*$A201)^2-C$19^2))/COSH(C$19)))</f>
        <v>0.02561493063154257</v>
      </c>
      <c r="D201">
        <f>C201*Imp!G$7</f>
        <v>0.008877458473746155</v>
      </c>
      <c r="E201">
        <f t="shared" si="7"/>
        <v>-41.03422701058062</v>
      </c>
    </row>
    <row r="202" spans="1:5" ht="12.75">
      <c r="A202">
        <f t="shared" si="8"/>
        <v>4.4999999999999964</v>
      </c>
      <c r="B202" s="7">
        <f t="shared" si="6"/>
        <v>38.81525859761852</v>
      </c>
      <c r="C202">
        <f>IF($A202&lt;C$19/(2*PI()),COSH(SQRT(C$19^2-(2*PI()*'Freq res'!$A202)^2))/COSH(C$19),ABS(COS(SQRT((2*PI()*$A202)^2-C$19^2))/COSH(C$19)))</f>
        <v>0.027393804009358622</v>
      </c>
      <c r="D202">
        <f>C202*Imp!G$7</f>
        <v>0.009493969006949326</v>
      </c>
      <c r="E202">
        <f t="shared" si="7"/>
        <v>-40.451043807383414</v>
      </c>
    </row>
    <row r="203" spans="1:5" ht="12.75">
      <c r="A203">
        <f t="shared" si="8"/>
        <v>4.524999999999997</v>
      </c>
      <c r="B203" s="7">
        <f t="shared" si="6"/>
        <v>39.03089892316084</v>
      </c>
      <c r="C203">
        <f>IF($A203&lt;C$19/(2*PI()),COSH(SQRT(C$19^2-(2*PI()*'Freq res'!$A203)^2))/COSH(C$19),ABS(COS(SQRT((2*PI()*$A203)^2-C$19^2))/COSH(C$19)))</f>
        <v>0.02848249561906493</v>
      </c>
      <c r="D203">
        <f>C203*Imp!G$7</f>
        <v>0.009871280766832925</v>
      </c>
      <c r="E203">
        <f t="shared" si="7"/>
        <v>-40.11252990733257</v>
      </c>
    </row>
    <row r="204" spans="1:5" ht="12.75">
      <c r="A204">
        <f t="shared" si="8"/>
        <v>4.549999999999997</v>
      </c>
      <c r="B204" s="7">
        <f t="shared" si="6"/>
        <v>39.246539248703165</v>
      </c>
      <c r="C204">
        <f>IF($A204&lt;C$19/(2*PI()),COSH(SQRT(C$19^2-(2*PI()*'Freq res'!$A204)^2))/COSH(C$19),ABS(COS(SQRT((2*PI()*$A204)^2-C$19^2))/COSH(C$19)))</f>
        <v>0.028853855277101808</v>
      </c>
      <c r="D204">
        <f>C204*Imp!G$7</f>
        <v>0.009999984216803908</v>
      </c>
      <c r="E204">
        <f t="shared" si="7"/>
        <v>-40.00001370912075</v>
      </c>
    </row>
    <row r="205" spans="1:5" ht="12.75">
      <c r="A205">
        <f t="shared" si="8"/>
        <v>4.5749999999999975</v>
      </c>
      <c r="B205" s="7">
        <f t="shared" si="6"/>
        <v>39.462179574245496</v>
      </c>
      <c r="C205">
        <f>IF($A205&lt;C$19/(2*PI()),COSH(SQRT(C$19^2-(2*PI()*'Freq res'!$A205)^2))/COSH(C$19),ABS(COS(SQRT((2*PI()*$A205)^2-C$19^2))/COSH(C$19)))</f>
        <v>0.028498801942470616</v>
      </c>
      <c r="D205">
        <f>C205*Imp!G$7</f>
        <v>0.0098769321078799</v>
      </c>
      <c r="E205">
        <f t="shared" si="7"/>
        <v>-40.10755862954734</v>
      </c>
    </row>
    <row r="206" spans="1:5" ht="12.75">
      <c r="A206">
        <f t="shared" si="8"/>
        <v>4.599999999999998</v>
      </c>
      <c r="B206" s="7">
        <f t="shared" si="6"/>
        <v>39.67781989978783</v>
      </c>
      <c r="C206">
        <f>IF($A206&lt;C$19/(2*PI()),COSH(SQRT(C$19^2-(2*PI()*'Freq res'!$A206)^2))/COSH(C$19),ABS(COS(SQRT((2*PI()*$A206)^2-C$19^2))/COSH(C$19)))</f>
        <v>0.027426536563301775</v>
      </c>
      <c r="D206">
        <f>C206*Imp!G$7</f>
        <v>0.009505313245688438</v>
      </c>
      <c r="E206">
        <f t="shared" si="7"/>
        <v>-40.440671329506074</v>
      </c>
    </row>
    <row r="207" spans="1:5" ht="12.75">
      <c r="A207">
        <f t="shared" si="8"/>
        <v>4.624999999999998</v>
      </c>
      <c r="B207" s="7">
        <f t="shared" si="6"/>
        <v>39.89346022533015</v>
      </c>
      <c r="C207">
        <f>IF($A207&lt;C$19/(2*PI()),COSH(SQRT(C$19^2-(2*PI()*'Freq res'!$A207)^2))/COSH(C$19),ABS(COS(SQRT((2*PI()*$A207)^2-C$19^2))/COSH(C$19)))</f>
        <v>0.02566429526632789</v>
      </c>
      <c r="D207">
        <f>C207*Imp!G$7</f>
        <v>0.008894566952456563</v>
      </c>
      <c r="E207">
        <f t="shared" si="7"/>
        <v>-41.01750382903048</v>
      </c>
    </row>
    <row r="208" spans="1:5" ht="12.75">
      <c r="A208">
        <f t="shared" si="8"/>
        <v>4.649999999999999</v>
      </c>
      <c r="B208" s="7">
        <f t="shared" si="6"/>
        <v>40.10910055087248</v>
      </c>
      <c r="C208">
        <f>IF($A208&lt;C$19/(2*PI()),COSH(SQRT(C$19^2-(2*PI()*'Freq res'!$A208)^2))/COSH(C$19),ABS(COS(SQRT((2*PI()*$A208)^2-C$19^2))/COSH(C$19)))</f>
        <v>0.023256649679544585</v>
      </c>
      <c r="D208">
        <f>C208*Imp!G$7</f>
        <v>0.008060140577323342</v>
      </c>
      <c r="E208">
        <f t="shared" si="7"/>
        <v>-41.87314767153243</v>
      </c>
    </row>
    <row r="209" spans="1:5" ht="12.75">
      <c r="A209">
        <f t="shared" si="8"/>
        <v>4.674999999999999</v>
      </c>
      <c r="B209" s="7">
        <f t="shared" si="6"/>
        <v>40.32474087641481</v>
      </c>
      <c r="C209">
        <f>IF($A209&lt;C$19/(2*PI()),COSH(SQRT(C$19^2-(2*PI()*'Freq res'!$A209)^2))/COSH(C$19),ABS(COS(SQRT((2*PI()*$A209)^2-C$19^2))/COSH(C$19)))</f>
        <v>0.02026437252711291</v>
      </c>
      <c r="D209">
        <f>C209*Imp!G$7</f>
        <v>0.007023096341492364</v>
      </c>
      <c r="E209">
        <f t="shared" si="7"/>
        <v>-43.06942747948423</v>
      </c>
    </row>
    <row r="210" spans="1:5" ht="12.75">
      <c r="A210">
        <f t="shared" si="8"/>
        <v>4.699999999999999</v>
      </c>
      <c r="B210" s="7">
        <f t="shared" si="6"/>
        <v>40.54038120195714</v>
      </c>
      <c r="C210">
        <f>IF($A210&lt;C$19/(2*PI()),COSH(SQRT(C$19^2-(2*PI()*'Freq res'!$A210)^2))/COSH(C$19),ABS(COS(SQRT((2*PI()*$A210)^2-C$19^2))/COSH(C$19)))</f>
        <v>0.016762897511123098</v>
      </c>
      <c r="D210">
        <f>C210*Imp!G$7</f>
        <v>0.005809577573925149</v>
      </c>
      <c r="E210">
        <f t="shared" si="7"/>
        <v>-44.717108897745646</v>
      </c>
    </row>
    <row r="211" spans="1:5" ht="12.75">
      <c r="A211">
        <f t="shared" si="8"/>
        <v>4.725</v>
      </c>
      <c r="B211" s="7">
        <f t="shared" si="6"/>
        <v>40.75602152749946</v>
      </c>
      <c r="C211">
        <f>IF($A211&lt;C$19/(2*PI()),COSH(SQRT(C$19^2-(2*PI()*'Freq res'!$A211)^2))/COSH(C$19),ABS(COS(SQRT((2*PI()*$A211)^2-C$19^2))/COSH(C$19)))</f>
        <v>0.012840412625879134</v>
      </c>
      <c r="D211">
        <f>C211*Imp!G$7</f>
        <v>0.004450147904427223</v>
      </c>
      <c r="E211">
        <f t="shared" si="7"/>
        <v>-47.03251109269982</v>
      </c>
    </row>
    <row r="212" spans="1:5" ht="12.75">
      <c r="A212">
        <f t="shared" si="8"/>
        <v>4.75</v>
      </c>
      <c r="B212" s="7">
        <f t="shared" si="6"/>
        <v>40.971661853041795</v>
      </c>
      <c r="C212">
        <f>IF($A212&lt;C$19/(2*PI()),COSH(SQRT(C$19^2-(2*PI()*'Freq res'!$A212)^2))/COSH(C$19),ABS(COS(SQRT((2*PI()*$A212)^2-C$19^2))/COSH(C$19)))</f>
        <v>0.008595635184693898</v>
      </c>
      <c r="D212">
        <f>C212*Imp!G$7</f>
        <v>0.00297902014669622</v>
      </c>
      <c r="E212">
        <f t="shared" si="7"/>
        <v>-50.51853119404481</v>
      </c>
    </row>
    <row r="213" spans="1:5" ht="12.75">
      <c r="A213">
        <f t="shared" si="8"/>
        <v>4.775</v>
      </c>
      <c r="B213" s="7">
        <f t="shared" si="6"/>
        <v>41.18730217858412</v>
      </c>
      <c r="C213">
        <f>IF($A213&lt;C$19/(2*PI()),COSH(SQRT(C$19^2-(2*PI()*'Freq res'!$A213)^2))/COSH(C$19),ABS(COS(SQRT((2*PI()*$A213)^2-C$19^2))/COSH(C$19)))</f>
        <v>0.004135324750021836</v>
      </c>
      <c r="D213">
        <f>C213*Imp!G$7</f>
        <v>0.0014331943455886983</v>
      </c>
      <c r="E213">
        <f t="shared" si="7"/>
        <v>-56.87389827867102</v>
      </c>
    </row>
    <row r="214" spans="1:5" ht="12.75">
      <c r="A214">
        <f t="shared" si="8"/>
        <v>4.800000000000001</v>
      </c>
      <c r="B214" s="7">
        <f>A214*C$12/SQRT(C$13)/1000000000/C$11</f>
        <v>41.40294250412646</v>
      </c>
      <c r="C214">
        <f>IF($A214&lt;C$19/(2*PI()),COSH(SQRT(C$19^2-(2*PI()*'Freq res'!$A214)^2))/COSH(C$19),ABS(COS(SQRT((2*PI()*$A214)^2-C$19^2))/COSH(C$19)))</f>
        <v>0.0004284033507074619</v>
      </c>
      <c r="D214">
        <f>C214*Imp!G$7</f>
        <v>0.00014847328734265533</v>
      </c>
      <c r="E214">
        <f t="shared" si="7"/>
        <v>-76.56703351322949</v>
      </c>
    </row>
    <row r="215" spans="1:5" ht="12.75">
      <c r="A215">
        <f t="shared" si="8"/>
        <v>4.825000000000001</v>
      </c>
      <c r="B215" s="7">
        <f>A215*C$12/SQRT(C$13)/1000000000/C$11</f>
        <v>41.618582829668775</v>
      </c>
      <c r="C215">
        <f>IF($A215&lt;C$19/(2*PI()),COSH(SQRT(C$19^2-(2*PI()*'Freq res'!$A215)^2))/COSH(C$19),ABS(COS(SQRT((2*PI()*$A215)^2-C$19^2))/COSH(C$19)))</f>
        <v>0.004980896328912442</v>
      </c>
      <c r="D215">
        <f>C215*Imp!G$7</f>
        <v>0.0017262471235235204</v>
      </c>
      <c r="E215">
        <f aca="true" t="shared" si="9" ref="E215:E222">20*LOG(D215)</f>
        <v>-55.25794064170756</v>
      </c>
    </row>
    <row r="216" spans="1:5" ht="12.75">
      <c r="A216">
        <f aca="true" t="shared" si="10" ref="A216:A222">0.025+A215</f>
        <v>4.850000000000001</v>
      </c>
      <c r="B216" s="7">
        <f>A216*C$12/SQRT(C$13)/1000000000/C$11</f>
        <v>41.834223155211106</v>
      </c>
      <c r="C216">
        <f>IF($A216&lt;C$19/(2*PI()),COSH(SQRT(C$19^2-(2*PI()*'Freq res'!$A216)^2))/COSH(C$19),ABS(COS(SQRT((2*PI()*$A216)^2-C$19^2))/COSH(C$19)))</f>
        <v>0.009407843250897293</v>
      </c>
      <c r="D216">
        <f>C216*Imp!G$7</f>
        <v>0.0032605100122546846</v>
      </c>
      <c r="E216">
        <f t="shared" si="9"/>
        <v>-49.73428923677781</v>
      </c>
    </row>
    <row r="217" spans="1:5" ht="12.75">
      <c r="A217">
        <f t="shared" si="10"/>
        <v>4.875000000000002</v>
      </c>
      <c r="B217" s="7">
        <f>A217*C$12/SQRT(C$13)/1000000000/C$11</f>
        <v>42.049863480753444</v>
      </c>
      <c r="C217">
        <f>IF($A217&lt;C$19/(2*PI()),COSH(SQRT(C$19^2-(2*PI()*'Freq res'!$A217)^2))/COSH(C$19),ABS(COS(SQRT((2*PI()*$A217)^2-C$19^2))/COSH(C$19)))</f>
        <v>0.01359814312289099</v>
      </c>
      <c r="D217">
        <f>C217*Imp!G$7</f>
        <v>0.00471275728324125</v>
      </c>
      <c r="E217">
        <f t="shared" si="9"/>
        <v>-46.534498534590334</v>
      </c>
    </row>
    <row r="218" spans="1:5" ht="12.75">
      <c r="A218">
        <f t="shared" si="10"/>
        <v>4.900000000000002</v>
      </c>
      <c r="B218" s="7">
        <f>A218*C$12/SQRT(C$13)/1000000000/C$11</f>
        <v>42.26550380629576</v>
      </c>
      <c r="C218">
        <f>IF($A218&lt;C$19/(2*PI()),COSH(SQRT(C$19^2-(2*PI()*'Freq res'!$A218)^2))/COSH(C$19),ABS(COS(SQRT((2*PI()*$A218)^2-C$19^2))/COSH(C$19)))</f>
        <v>0.017446689876145595</v>
      </c>
      <c r="D218">
        <f>C218*Imp!G$7</f>
        <v>0.00604656194887703</v>
      </c>
      <c r="E218">
        <f t="shared" si="9"/>
        <v>-44.369829865772815</v>
      </c>
    </row>
    <row r="219" spans="1:5" ht="12.75">
      <c r="A219">
        <f t="shared" si="10"/>
        <v>4.9250000000000025</v>
      </c>
      <c r="B219" s="7">
        <f>A219*C$12/SQRT(C$13)/1000000000/C$11</f>
        <v>42.481144131838086</v>
      </c>
      <c r="C219">
        <f>IF($A219&lt;C$19/(2*PI()),COSH(SQRT(C$19^2-(2*PI()*'Freq res'!$A219)^2))/COSH(C$19),ABS(COS(SQRT((2*PI()*$A219)^2-C$19^2))/COSH(C$19)))</f>
        <v>0.02085700455522567</v>
      </c>
      <c r="D219">
        <f>C219*Imp!G$7</f>
        <v>0.007228486951190305</v>
      </c>
      <c r="E219">
        <f t="shared" si="9"/>
        <v>-42.81905197255</v>
      </c>
    </row>
    <row r="220" spans="1:5" ht="12.75">
      <c r="A220">
        <f t="shared" si="10"/>
        <v>4.950000000000003</v>
      </c>
      <c r="B220" s="7">
        <f>A220*C$12/SQRT(C$13)/1000000000/C$11</f>
        <v>42.696784457380424</v>
      </c>
      <c r="C220">
        <f>IF($A220&lt;C$19/(2*PI()),COSH(SQRT(C$19^2-(2*PI()*'Freq res'!$A220)^2))/COSH(C$19),ABS(COS(SQRT((2*PI()*$A220)^2-C$19^2))/COSH(C$19)))</f>
        <v>0.023743648925360062</v>
      </c>
      <c r="D220">
        <f>C220*Imp!G$7</f>
        <v>0.008228921654409251</v>
      </c>
      <c r="E220">
        <f t="shared" si="9"/>
        <v>-41.693141449395895</v>
      </c>
    </row>
    <row r="221" spans="1:5" ht="12.75">
      <c r="A221">
        <f t="shared" si="10"/>
        <v>4.975000000000003</v>
      </c>
      <c r="B221" s="7">
        <f>A221*C$12/SQRT(C$13)/1000000000/C$11</f>
        <v>42.91242478292274</v>
      </c>
      <c r="C221">
        <f>IF($A221&lt;C$19/(2*PI()),COSH(SQRT(C$19^2-(2*PI()*'Freq res'!$A221)^2))/COSH(C$19),ABS(COS(SQRT((2*PI()*$A221)^2-C$19^2))/COSH(C$19)))</f>
        <v>0.026034360267642123</v>
      </c>
      <c r="D221">
        <f>C221*Imp!G$7</f>
        <v>0.009022821708599001</v>
      </c>
      <c r="E221">
        <f t="shared" si="9"/>
        <v>-40.89315248455779</v>
      </c>
    </row>
    <row r="222" spans="1:5" ht="12.75">
      <c r="A222">
        <f t="shared" si="10"/>
        <v>5.0000000000000036</v>
      </c>
      <c r="B222" s="7">
        <f>A222*C$12/SQRT(C$13)/1000000000/C$11</f>
        <v>43.12806510846507</v>
      </c>
      <c r="C222">
        <f>IF($A222&lt;C$19/(2*PI()),COSH(SQRT(C$19^2-(2*PI()*'Freq res'!$A222)^2))/COSH(C$19),ABS(COS(SQRT((2*PI()*$A222)^2-C$19^2))/COSH(C$19)))</f>
        <v>0.027671854182665604</v>
      </c>
      <c r="D222">
        <f>C222*Imp!G$7</f>
        <v>0.009590333853790297</v>
      </c>
      <c r="E222">
        <f t="shared" si="9"/>
        <v>-40.36332548258217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4.238449063496802</v>
      </c>
      <c r="D10">
        <f aca="true" t="shared" si="1" ref="D10:D73">BESSELI(C10,1)</f>
        <v>12.122666060573062</v>
      </c>
      <c r="E10">
        <f aca="true" t="shared" si="2" ref="E10:E38">D10/C10</f>
        <v>2.860165565036101</v>
      </c>
      <c r="F10">
        <f>E10*$A$11</f>
        <v>0.002860165565036101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4.2384469442717405</v>
      </c>
      <c r="D11">
        <f t="shared" si="1"/>
        <v>12.122642663648712</v>
      </c>
      <c r="E11">
        <f t="shared" si="2"/>
        <v>2.8601614749554574</v>
      </c>
      <c r="F11">
        <f>E11*$A$11</f>
        <v>0.0028601614749554573</v>
      </c>
      <c r="H11">
        <f>SUM($F$10:F11)</f>
        <v>0.005720327039991558</v>
      </c>
    </row>
    <row r="12" spans="1:8" ht="12.75">
      <c r="A12" s="3">
        <v>0.002</v>
      </c>
      <c r="B12">
        <f t="shared" si="0"/>
        <v>0.999997999998</v>
      </c>
      <c r="C12">
        <f>B12*Imp!$A$18</f>
        <v>4.2384405865901975</v>
      </c>
      <c r="D12">
        <f t="shared" si="1"/>
        <v>12.122572473080108</v>
      </c>
      <c r="E12">
        <f t="shared" si="2"/>
        <v>2.860149204741514</v>
      </c>
      <c r="F12">
        <f aca="true" t="shared" si="3" ref="F12:F75">E12*$A$11</f>
        <v>0.002860149204741514</v>
      </c>
      <c r="H12">
        <f>SUM($F$10:F12)</f>
        <v>0.00858047624473307</v>
      </c>
    </row>
    <row r="13" spans="1:8" ht="12.75">
      <c r="A13" s="3">
        <v>0.003</v>
      </c>
      <c r="B13">
        <f t="shared" si="0"/>
        <v>0.9999954999898749</v>
      </c>
      <c r="C13">
        <f>B13*Imp!$A$18</f>
        <v>4.238429990433102</v>
      </c>
      <c r="D13">
        <f t="shared" si="1"/>
        <v>12.122455489480682</v>
      </c>
      <c r="E13">
        <f t="shared" si="2"/>
        <v>2.8601287544782483</v>
      </c>
      <c r="F13">
        <f t="shared" si="3"/>
        <v>0.0028601287544782485</v>
      </c>
      <c r="H13">
        <f>SUM($F$10:F13)</f>
        <v>0.01144060499921132</v>
      </c>
    </row>
    <row r="14" spans="1:8" ht="12.75">
      <c r="A14" s="3">
        <v>0.004</v>
      </c>
      <c r="B14">
        <f t="shared" si="0"/>
        <v>0.9999919999679997</v>
      </c>
      <c r="C14">
        <f>B14*Imp!$A$18</f>
        <v>4.238415155768662</v>
      </c>
      <c r="D14">
        <f t="shared" si="1"/>
        <v>12.122291713872727</v>
      </c>
      <c r="E14">
        <f t="shared" si="2"/>
        <v>2.860100124305609</v>
      </c>
      <c r="F14">
        <f t="shared" si="3"/>
        <v>0.002860100124305609</v>
      </c>
      <c r="H14">
        <f>SUM($F$10:F14)</f>
        <v>0.01430070512351693</v>
      </c>
    </row>
    <row r="15" spans="1:8" ht="12.75">
      <c r="A15" s="3">
        <v>0.005</v>
      </c>
      <c r="B15">
        <f t="shared" si="0"/>
        <v>0.999987499921874</v>
      </c>
      <c r="C15">
        <f>B15*Imp!$A$18</f>
        <v>4.2383960825523745</v>
      </c>
      <c r="D15">
        <f t="shared" si="1"/>
        <v>12.122081147687508</v>
      </c>
      <c r="E15">
        <f t="shared" si="2"/>
        <v>2.860063314419533</v>
      </c>
      <c r="F15">
        <f t="shared" si="3"/>
        <v>0.002860063314419533</v>
      </c>
      <c r="H15">
        <f>SUM($F$10:F15)</f>
        <v>0.01716076843793646</v>
      </c>
    </row>
    <row r="16" spans="1:8" ht="12.75">
      <c r="A16" s="3">
        <v>0.006</v>
      </c>
      <c r="B16">
        <f t="shared" si="0"/>
        <v>0.9999819998379971</v>
      </c>
      <c r="C16">
        <f>B16*Imp!$A$18</f>
        <v>4.238372770727017</v>
      </c>
      <c r="D16">
        <f t="shared" si="1"/>
        <v>12.121823792765149</v>
      </c>
      <c r="E16">
        <f t="shared" si="2"/>
        <v>2.8600183250719273</v>
      </c>
      <c r="F16">
        <f t="shared" si="3"/>
        <v>0.0028600183250719275</v>
      </c>
      <c r="H16">
        <f>SUM($F$10:F16)</f>
        <v>0.020020786763008388</v>
      </c>
    </row>
    <row r="17" spans="1:8" ht="12.75">
      <c r="A17" s="3">
        <v>0.007</v>
      </c>
      <c r="B17">
        <f t="shared" si="0"/>
        <v>0.9999754996998677</v>
      </c>
      <c r="C17">
        <f>B17*Imp!$A$18</f>
        <v>4.238345220222651</v>
      </c>
      <c r="D17">
        <f t="shared" si="1"/>
        <v>12.121519651354673</v>
      </c>
      <c r="E17">
        <f t="shared" si="2"/>
        <v>2.8599651565706816</v>
      </c>
      <c r="F17">
        <f t="shared" si="3"/>
        <v>0.0028599651565706817</v>
      </c>
      <c r="H17">
        <f>SUM($F$10:F17)</f>
        <v>0.02288075191957907</v>
      </c>
    </row>
    <row r="18" spans="1:8" ht="12.75">
      <c r="A18" s="3">
        <v>0.008</v>
      </c>
      <c r="B18">
        <f t="shared" si="0"/>
        <v>0.9999679994879836</v>
      </c>
      <c r="C18">
        <f>B18*Imp!$A$18</f>
        <v>4.238313430956614</v>
      </c>
      <c r="D18">
        <f t="shared" si="1"/>
        <v>12.121168726113922</v>
      </c>
      <c r="E18">
        <f t="shared" si="2"/>
        <v>2.8599038092796496</v>
      </c>
      <c r="F18">
        <f t="shared" si="3"/>
        <v>0.00285990380927965</v>
      </c>
      <c r="H18">
        <f>SUM($F$10:F18)</f>
        <v>0.02574065572885872</v>
      </c>
    </row>
    <row r="19" spans="1:8" ht="12.75">
      <c r="A19" s="3">
        <v>0.009</v>
      </c>
      <c r="B19">
        <f t="shared" si="0"/>
        <v>0.9999594991798418</v>
      </c>
      <c r="C19">
        <f>B19*Imp!$A$18</f>
        <v>4.238277402833532</v>
      </c>
      <c r="D19">
        <f t="shared" si="1"/>
        <v>12.120771020109604</v>
      </c>
      <c r="E19">
        <f t="shared" si="2"/>
        <v>2.859834283618664</v>
      </c>
      <c r="F19">
        <f t="shared" si="3"/>
        <v>0.002859834283618664</v>
      </c>
      <c r="H19">
        <f>SUM($F$10:F19)</f>
        <v>0.028600490012477386</v>
      </c>
    </row>
    <row r="20" spans="1:8" ht="12.75">
      <c r="A20" s="3">
        <v>0.01</v>
      </c>
      <c r="B20">
        <f t="shared" si="0"/>
        <v>0.9999499987499375</v>
      </c>
      <c r="C20">
        <f>B20*Imp!$A$18</f>
        <v>4.238237135745301</v>
      </c>
      <c r="D20">
        <f t="shared" si="1"/>
        <v>12.120326536817156</v>
      </c>
      <c r="E20">
        <f t="shared" si="2"/>
        <v>2.859756580063512</v>
      </c>
      <c r="F20">
        <f t="shared" si="3"/>
        <v>0.0028597565800635117</v>
      </c>
      <c r="H20">
        <f>SUM($F$10:F20)</f>
        <v>0.031460246592540896</v>
      </c>
    </row>
    <row r="21" spans="1:8" ht="12.75">
      <c r="A21" s="3">
        <v>0.011</v>
      </c>
      <c r="B21">
        <f t="shared" si="0"/>
        <v>0.9999394981697642</v>
      </c>
      <c r="C21">
        <f>B21*Imp!$A$18</f>
        <v>4.238192629571099</v>
      </c>
      <c r="D21">
        <f t="shared" si="1"/>
        <v>12.119835280120789</v>
      </c>
      <c r="E21">
        <f t="shared" si="2"/>
        <v>2.859670699145948</v>
      </c>
      <c r="F21">
        <f t="shared" si="3"/>
        <v>0.002859670699145948</v>
      </c>
      <c r="H21">
        <f>SUM($F$10:F21)</f>
        <v>0.03431991729168685</v>
      </c>
    </row>
    <row r="22" spans="1:8" ht="12.75">
      <c r="A22" s="3">
        <v>0.012</v>
      </c>
      <c r="B22">
        <f t="shared" si="0"/>
        <v>0.9999279974078134</v>
      </c>
      <c r="C22">
        <f>B22*Imp!$A$18</f>
        <v>4.238143884177379</v>
      </c>
      <c r="D22">
        <f t="shared" si="1"/>
        <v>12.119297254313421</v>
      </c>
      <c r="E22">
        <f t="shared" si="2"/>
        <v>2.859576641453684</v>
      </c>
      <c r="F22">
        <f t="shared" si="3"/>
        <v>0.002859576641453684</v>
      </c>
      <c r="H22">
        <f>SUM($F$10:F22)</f>
        <v>0.03717949393314053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4.238090899417864</v>
      </c>
      <c r="D23">
        <f t="shared" si="1"/>
        <v>12.118712464096575</v>
      </c>
      <c r="E23">
        <f t="shared" si="2"/>
        <v>2.8594744076303735</v>
      </c>
      <c r="F23">
        <f t="shared" si="3"/>
        <v>0.0028594744076303738</v>
      </c>
      <c r="H23">
        <f>SUM($F$10:F23)</f>
        <v>0.040038968340770906</v>
      </c>
    </row>
    <row r="24" spans="1:8" ht="12.75">
      <c r="A24" s="3">
        <v>0.014</v>
      </c>
      <c r="B24">
        <f t="shared" si="4"/>
        <v>0.9999019951975293</v>
      </c>
      <c r="C24">
        <f>B24*Imp!$A$18</f>
        <v>4.2380336751335514</v>
      </c>
      <c r="D24">
        <f t="shared" si="1"/>
        <v>12.118080914580414</v>
      </c>
      <c r="E24">
        <f t="shared" si="2"/>
        <v>2.8593639983756245</v>
      </c>
      <c r="F24">
        <f t="shared" si="3"/>
        <v>0.0028593639983756245</v>
      </c>
      <c r="H24">
        <f>SUM($F$10:F24)</f>
        <v>0.04289833233914653</v>
      </c>
    </row>
    <row r="25" spans="1:8" ht="12.75">
      <c r="A25" s="3">
        <v>0.015</v>
      </c>
      <c r="B25">
        <f t="shared" si="4"/>
        <v>0.9998874936711629</v>
      </c>
      <c r="C25">
        <f>B25*Imp!$A$18</f>
        <v>4.237972211152705</v>
      </c>
      <c r="D25">
        <f t="shared" si="1"/>
        <v>12.117402611283609</v>
      </c>
      <c r="E25">
        <f t="shared" si="2"/>
        <v>2.859245414444976</v>
      </c>
      <c r="F25">
        <f t="shared" si="3"/>
        <v>0.002859245414444976</v>
      </c>
      <c r="H25">
        <f>SUM($F$10:F25)</f>
        <v>0.0457575777535915</v>
      </c>
    </row>
    <row r="26" spans="1:8" ht="12.75">
      <c r="A26" s="3">
        <v>0.016</v>
      </c>
      <c r="B26">
        <f t="shared" si="4"/>
        <v>0.9998719918069512</v>
      </c>
      <c r="C26">
        <f>B26*Imp!$A$18</f>
        <v>4.237906507290854</v>
      </c>
      <c r="D26">
        <f t="shared" si="1"/>
        <v>12.11667756013329</v>
      </c>
      <c r="E26">
        <f t="shared" si="2"/>
        <v>2.8591186566498985</v>
      </c>
      <c r="F26">
        <f t="shared" si="3"/>
        <v>0.0028591186566498984</v>
      </c>
      <c r="H26">
        <f>SUM($F$10:F26)</f>
        <v>0.0486166964102414</v>
      </c>
    </row>
    <row r="27" spans="1:8" ht="12.75">
      <c r="A27" s="3">
        <v>0.017</v>
      </c>
      <c r="B27">
        <f t="shared" si="4"/>
        <v>0.9998554895583661</v>
      </c>
      <c r="C27">
        <f>B27*Imp!$A$18</f>
        <v>4.237836563350793</v>
      </c>
      <c r="D27">
        <f t="shared" si="1"/>
        <v>12.115905767464996</v>
      </c>
      <c r="E27">
        <f t="shared" si="2"/>
        <v>2.8589837258577835</v>
      </c>
      <c r="F27">
        <f t="shared" si="3"/>
        <v>0.0028589837258577834</v>
      </c>
      <c r="H27">
        <f>SUM($F$10:F27)</f>
        <v>0.05147568013609918</v>
      </c>
    </row>
    <row r="28" spans="1:8" ht="12.75">
      <c r="A28" s="3">
        <v>0.018</v>
      </c>
      <c r="B28">
        <f t="shared" si="4"/>
        <v>0.9998379868758738</v>
      </c>
      <c r="C28">
        <f>B28*Imp!$A$18</f>
        <v>4.237762379122575</v>
      </c>
      <c r="D28">
        <f t="shared" si="1"/>
        <v>12.115087240022602</v>
      </c>
      <c r="E28">
        <f t="shared" si="2"/>
        <v>2.858840622991943</v>
      </c>
      <c r="F28">
        <f t="shared" si="3"/>
        <v>0.0028588406229919433</v>
      </c>
      <c r="H28">
        <f>SUM($F$10:F28)</f>
        <v>0.05433452075909113</v>
      </c>
    </row>
    <row r="29" spans="1:8" ht="12.75">
      <c r="A29" s="3">
        <v>0.019</v>
      </c>
      <c r="B29">
        <f t="shared" si="4"/>
        <v>0.999819483706934</v>
      </c>
      <c r="C29">
        <f>B29*Imp!$A$18</f>
        <v>4.23768395438351</v>
      </c>
      <c r="D29">
        <f t="shared" si="1"/>
        <v>12.114221984958201</v>
      </c>
      <c r="E29">
        <f t="shared" si="2"/>
        <v>2.858689349031588</v>
      </c>
      <c r="F29">
        <f t="shared" si="3"/>
        <v>0.002858689349031588</v>
      </c>
      <c r="H29">
        <f>SUM($F$10:F29)</f>
        <v>0.05719321010812271</v>
      </c>
    </row>
    <row r="30" spans="1:8" ht="12.75">
      <c r="A30" s="3">
        <v>0.02</v>
      </c>
      <c r="B30">
        <f t="shared" si="4"/>
        <v>0.999799979995999</v>
      </c>
      <c r="C30">
        <f>B30*Imp!$A$18</f>
        <v>4.237601288898163</v>
      </c>
      <c r="D30">
        <f t="shared" si="1"/>
        <v>12.113310009832091</v>
      </c>
      <c r="E30">
        <f t="shared" si="2"/>
        <v>2.858529905011834</v>
      </c>
      <c r="F30">
        <f t="shared" si="3"/>
        <v>0.002858529905011834</v>
      </c>
      <c r="H30">
        <f>SUM($F$10:F30)</f>
        <v>0.06005174001313455</v>
      </c>
    </row>
    <row r="31" spans="1:8" ht="12.75">
      <c r="A31" s="3">
        <v>0.021</v>
      </c>
      <c r="B31">
        <f t="shared" si="4"/>
        <v>0.9997794756845131</v>
      </c>
      <c r="C31">
        <f>B31*Imp!$A$18</f>
        <v>4.237514382418348</v>
      </c>
      <c r="D31">
        <f t="shared" si="1"/>
        <v>12.1123513226126</v>
      </c>
      <c r="E31">
        <f t="shared" si="2"/>
        <v>2.858362292023676</v>
      </c>
      <c r="F31">
        <f t="shared" si="3"/>
        <v>0.002858362292023676</v>
      </c>
      <c r="H31">
        <f>SUM($F$10:F31)</f>
        <v>0.06291010230515823</v>
      </c>
    </row>
    <row r="32" spans="1:8" ht="12.75">
      <c r="A32" s="3">
        <v>0.022</v>
      </c>
      <c r="B32">
        <f t="shared" si="4"/>
        <v>0.9997579707109115</v>
      </c>
      <c r="C32">
        <f>B32*Imp!$A$18</f>
        <v>4.237423234683126</v>
      </c>
      <c r="D32">
        <f t="shared" si="1"/>
        <v>12.111345931676075</v>
      </c>
      <c r="E32">
        <f t="shared" si="2"/>
        <v>2.8581865112139924</v>
      </c>
      <c r="F32">
        <f t="shared" si="3"/>
        <v>0.0028581865112139926</v>
      </c>
      <c r="H32">
        <f>SUM($F$10:F32)</f>
        <v>0.06576828881637221</v>
      </c>
    </row>
    <row r="33" spans="1:8" ht="12.75">
      <c r="A33" s="3">
        <v>0.023</v>
      </c>
      <c r="B33">
        <f t="shared" si="4"/>
        <v>0.9997354650106197</v>
      </c>
      <c r="C33">
        <f>B33*Imp!$A$18</f>
        <v>4.2373278454188</v>
      </c>
      <c r="D33">
        <f t="shared" si="1"/>
        <v>12.11029384580672</v>
      </c>
      <c r="E33">
        <f t="shared" si="2"/>
        <v>2.8580025637855235</v>
      </c>
      <c r="F33">
        <f t="shared" si="3"/>
        <v>0.0028580025637855236</v>
      </c>
      <c r="H33">
        <f>SUM($F$10:F33)</f>
        <v>0.06862629138015774</v>
      </c>
    </row>
    <row r="34" spans="1:8" ht="12.75">
      <c r="A34" s="3">
        <v>0.024</v>
      </c>
      <c r="B34">
        <f t="shared" si="4"/>
        <v>0.9997119585160518</v>
      </c>
      <c r="C34">
        <f>B34*Imp!$A$18</f>
        <v>4.237228214338913</v>
      </c>
      <c r="D34">
        <f t="shared" si="1"/>
        <v>12.109195074196533</v>
      </c>
      <c r="E34">
        <f t="shared" si="2"/>
        <v>2.857810450996866</v>
      </c>
      <c r="F34">
        <f t="shared" si="3"/>
        <v>0.002857810450996866</v>
      </c>
      <c r="H34">
        <f>SUM($F$10:F34)</f>
        <v>0.07148410183115461</v>
      </c>
    </row>
    <row r="35" spans="1:8" ht="12.75">
      <c r="A35" s="3">
        <v>0.025</v>
      </c>
      <c r="B35">
        <f t="shared" si="4"/>
        <v>0.9996874511566103</v>
      </c>
      <c r="C35">
        <f>B35*Imp!$A$18</f>
        <v>4.23712434114424</v>
      </c>
      <c r="D35">
        <f t="shared" si="1"/>
        <v>12.10804962644519</v>
      </c>
      <c r="E35">
        <f t="shared" si="2"/>
        <v>2.85761017416246</v>
      </c>
      <c r="F35">
        <f t="shared" si="3"/>
        <v>0.00285761017416246</v>
      </c>
      <c r="H35">
        <f>SUM($F$10:F35)</f>
        <v>0.07434171200531707</v>
      </c>
    </row>
    <row r="36" spans="1:8" ht="12.75">
      <c r="A36" s="3">
        <v>0.026</v>
      </c>
      <c r="B36">
        <f t="shared" si="4"/>
        <v>0.9996619428586846</v>
      </c>
      <c r="C36">
        <f>B36*Imp!$A$18</f>
        <v>4.237016225522785</v>
      </c>
      <c r="D36">
        <f t="shared" si="1"/>
        <v>12.106857512559914</v>
      </c>
      <c r="E36">
        <f t="shared" si="2"/>
        <v>2.8574017346525755</v>
      </c>
      <c r="F36">
        <f t="shared" si="3"/>
        <v>0.0028574017346525756</v>
      </c>
      <c r="H36">
        <f>SUM($F$10:F36)</f>
        <v>0.07719911373996964</v>
      </c>
    </row>
    <row r="37" spans="1:8" ht="12.75">
      <c r="A37" s="3">
        <v>0.027</v>
      </c>
      <c r="B37">
        <f t="shared" si="4"/>
        <v>0.9996354335456502</v>
      </c>
      <c r="C37">
        <f>B37*Imp!$A$18</f>
        <v>4.23690386714978</v>
      </c>
      <c r="D37">
        <f t="shared" si="1"/>
        <v>12.105618742955391</v>
      </c>
      <c r="E37">
        <f t="shared" si="2"/>
        <v>2.857185133893301</v>
      </c>
      <c r="F37">
        <f t="shared" si="3"/>
        <v>0.0028571851338933013</v>
      </c>
      <c r="H37">
        <f>SUM($F$10:F37)</f>
        <v>0.08005629887386294</v>
      </c>
    </row>
    <row r="38" spans="1:8" ht="12.75">
      <c r="A38" s="3">
        <v>0.028</v>
      </c>
      <c r="B38">
        <f t="shared" si="4"/>
        <v>0.9996079231378671</v>
      </c>
      <c r="C38">
        <f>B38*Imp!$A$18</f>
        <v>4.236787265687676</v>
      </c>
      <c r="D38">
        <f t="shared" si="1"/>
        <v>12.104333328453633</v>
      </c>
      <c r="E38">
        <f t="shared" si="2"/>
        <v>2.8569603733665323</v>
      </c>
      <c r="F38">
        <f t="shared" si="3"/>
        <v>0.0028569603733665325</v>
      </c>
      <c r="H38">
        <f>SUM($F$10:F38)</f>
        <v>0.08291325924722948</v>
      </c>
    </row>
    <row r="39" spans="1:8" ht="12.75">
      <c r="A39" s="3">
        <v>0.029</v>
      </c>
      <c r="B39">
        <f t="shared" si="4"/>
        <v>0.999579411552679</v>
      </c>
      <c r="C39">
        <f>B39*Imp!$A$18</f>
        <v>4.236666420786136</v>
      </c>
      <c r="D39">
        <f t="shared" si="1"/>
        <v>12.103001280283827</v>
      </c>
      <c r="E39">
        <f aca="true" t="shared" si="5" ref="E39:E102">D39/C39</f>
        <v>2.8567274546099504</v>
      </c>
      <c r="F39">
        <f t="shared" si="3"/>
        <v>0.0028567274546099503</v>
      </c>
      <c r="H39">
        <f>SUM($F$10:F39)</f>
        <v>0.08576998670183943</v>
      </c>
    </row>
    <row r="40" spans="1:8" ht="12.75">
      <c r="A40" s="3">
        <v>0.03</v>
      </c>
      <c r="B40">
        <f t="shared" si="4"/>
        <v>0.9995498987044118</v>
      </c>
      <c r="C40">
        <f>B40*Imp!$A$18</f>
        <v>4.236541332082037</v>
      </c>
      <c r="D40">
        <f t="shared" si="1"/>
        <v>12.10162261008225</v>
      </c>
      <c r="E40">
        <f t="shared" si="5"/>
        <v>2.8564863792170154</v>
      </c>
      <c r="F40">
        <f t="shared" si="3"/>
        <v>0.0028564863792170155</v>
      </c>
      <c r="H40">
        <f>SUM($F$10:F40)</f>
        <v>0.08862647308105644</v>
      </c>
    </row>
    <row r="41" spans="1:8" ht="12.75">
      <c r="A41" s="3">
        <v>0.031</v>
      </c>
      <c r="B41">
        <f t="shared" si="4"/>
        <v>0.9995193845043727</v>
      </c>
      <c r="C41">
        <f>B41*Imp!$A$18</f>
        <v>4.236411999199459</v>
      </c>
      <c r="D41">
        <f t="shared" si="1"/>
        <v>12.100197329892117</v>
      </c>
      <c r="E41">
        <f t="shared" si="5"/>
        <v>2.8562371488369527</v>
      </c>
      <c r="F41">
        <f t="shared" si="3"/>
        <v>0.002856237148836953</v>
      </c>
      <c r="H41">
        <f>SUM($F$10:F41)</f>
        <v>0.09148271022989339</v>
      </c>
    </row>
    <row r="42" spans="1:8" ht="12.75">
      <c r="A42" s="3">
        <v>0.032</v>
      </c>
      <c r="B42">
        <f t="shared" si="4"/>
        <v>0.9994878688608482</v>
      </c>
      <c r="C42">
        <f>B42*Imp!$A$18</f>
        <v>4.2362784217496765</v>
      </c>
      <c r="D42">
        <f t="shared" si="1"/>
        <v>12.098725452163396</v>
      </c>
      <c r="E42">
        <f t="shared" si="5"/>
        <v>2.855979765174725</v>
      </c>
      <c r="F42">
        <f t="shared" si="3"/>
        <v>0.002855979765174725</v>
      </c>
      <c r="H42">
        <f>SUM($F$10:F42)</f>
        <v>0.09433868999506811</v>
      </c>
    </row>
    <row r="43" spans="1:8" ht="12.75">
      <c r="A43" s="3">
        <v>0.033</v>
      </c>
      <c r="B43">
        <f t="shared" si="4"/>
        <v>0.9994553516791033</v>
      </c>
      <c r="C43">
        <f>B43*Imp!$A$18</f>
        <v>4.236140599331162</v>
      </c>
      <c r="D43">
        <f t="shared" si="1"/>
        <v>12.097206989752735</v>
      </c>
      <c r="E43">
        <f t="shared" si="5"/>
        <v>2.855714229991031</v>
      </c>
      <c r="F43">
        <f t="shared" si="3"/>
        <v>0.002855714229991031</v>
      </c>
      <c r="H43">
        <f>SUM($F$10:F43)</f>
        <v>0.09719440422505915</v>
      </c>
    </row>
    <row r="44" spans="1:8" ht="12.75">
      <c r="A44" s="3">
        <v>0.034</v>
      </c>
      <c r="B44">
        <f t="shared" si="4"/>
        <v>0.9994218328613799</v>
      </c>
      <c r="C44">
        <f>B44*Imp!$A$18</f>
        <v>4.235998531529573</v>
      </c>
      <c r="D44">
        <f t="shared" si="1"/>
        <v>12.09564195592327</v>
      </c>
      <c r="E44">
        <f t="shared" si="5"/>
        <v>2.855440545102282</v>
      </c>
      <c r="F44">
        <f t="shared" si="3"/>
        <v>0.002855440545102282</v>
      </c>
      <c r="H44">
        <f>SUM($F$10:F44)</f>
        <v>0.10004984477016143</v>
      </c>
    </row>
    <row r="45" spans="1:8" ht="12.75">
      <c r="A45" s="3">
        <v>0.035</v>
      </c>
      <c r="B45">
        <f t="shared" si="4"/>
        <v>0.9993873123068954</v>
      </c>
      <c r="C45">
        <f>B45*Imp!$A$18</f>
        <v>4.2358522179177465</v>
      </c>
      <c r="D45">
        <f t="shared" si="1"/>
        <v>12.094030364344489</v>
      </c>
      <c r="E45">
        <f t="shared" si="5"/>
        <v>2.8551587123805877</v>
      </c>
      <c r="F45">
        <f t="shared" si="3"/>
        <v>0.0028551587123805877</v>
      </c>
      <c r="H45">
        <f>SUM($F$10:F45)</f>
        <v>0.10290500348254202</v>
      </c>
    </row>
    <row r="46" spans="1:8" ht="12.75">
      <c r="A46" s="3">
        <v>0.036</v>
      </c>
      <c r="B46">
        <f t="shared" si="4"/>
        <v>0.9993517899118408</v>
      </c>
      <c r="C46">
        <f>B46*Imp!$A$18</f>
        <v>4.235701658055694</v>
      </c>
      <c r="D46">
        <f t="shared" si="1"/>
        <v>12.092372229092035</v>
      </c>
      <c r="E46">
        <f t="shared" si="5"/>
        <v>2.8548687337537304</v>
      </c>
      <c r="F46">
        <f t="shared" si="3"/>
        <v>0.0028548687337537305</v>
      </c>
      <c r="H46">
        <f>SUM($F$10:F46)</f>
        <v>0.10575987221629575</v>
      </c>
    </row>
    <row r="47" spans="1:8" ht="12.75">
      <c r="A47" s="3">
        <v>0.037</v>
      </c>
      <c r="B47">
        <f t="shared" si="4"/>
        <v>0.9993152655693798</v>
      </c>
      <c r="C47">
        <f>B47*Imp!$A$18</f>
        <v>4.235546851490596</v>
      </c>
      <c r="D47">
        <f t="shared" si="1"/>
        <v>12.0906675646476</v>
      </c>
      <c r="E47">
        <f t="shared" si="5"/>
        <v>2.8545706112051596</v>
      </c>
      <c r="F47">
        <f t="shared" si="3"/>
        <v>0.0028545706112051597</v>
      </c>
      <c r="H47">
        <f>SUM($F$10:F47)</f>
        <v>0.1086144428275009</v>
      </c>
    </row>
    <row r="48" spans="1:8" ht="12.75">
      <c r="A48" s="3">
        <v>0.038</v>
      </c>
      <c r="B48">
        <f t="shared" si="4"/>
        <v>0.9992777391696465</v>
      </c>
      <c r="C48">
        <f>B48*Imp!$A$18</f>
        <v>4.23538779775679</v>
      </c>
      <c r="D48">
        <f t="shared" si="1"/>
        <v>12.0889163858987</v>
      </c>
      <c r="E48">
        <f t="shared" si="5"/>
        <v>2.854264346773964</v>
      </c>
      <c r="F48">
        <f t="shared" si="3"/>
        <v>0.002854264346773964</v>
      </c>
      <c r="H48">
        <f>SUM($F$10:F48)</f>
        <v>0.11146870717427487</v>
      </c>
    </row>
    <row r="49" spans="1:8" ht="12.75">
      <c r="A49" s="3">
        <v>0.039</v>
      </c>
      <c r="B49">
        <f t="shared" si="4"/>
        <v>0.9992392105997442</v>
      </c>
      <c r="C49">
        <f>B49*Imp!$A$18</f>
        <v>4.2352244963757695</v>
      </c>
      <c r="D49">
        <f t="shared" si="1"/>
        <v>12.087118708138535</v>
      </c>
      <c r="E49">
        <f t="shared" si="5"/>
        <v>2.8539499425548533</v>
      </c>
      <c r="F49">
        <f t="shared" si="3"/>
        <v>0.0028539499425548533</v>
      </c>
      <c r="H49">
        <f>SUM($F$10:F49)</f>
        <v>0.11432265711682972</v>
      </c>
    </row>
    <row r="50" spans="1:8" ht="12.75">
      <c r="A50" s="3">
        <v>0.04</v>
      </c>
      <c r="B50">
        <f t="shared" si="4"/>
        <v>0.9991996797437437</v>
      </c>
      <c r="C50">
        <f>B50*Imp!$A$18</f>
        <v>4.235056946856175</v>
      </c>
      <c r="D50">
        <f t="shared" si="1"/>
        <v>12.085274547065813</v>
      </c>
      <c r="E50">
        <f t="shared" si="5"/>
        <v>2.853627400698146</v>
      </c>
      <c r="F50">
        <f t="shared" si="3"/>
        <v>0.002853627400698146</v>
      </c>
      <c r="H50">
        <f>SUM($F$10:F50)</f>
        <v>0.11717628451752787</v>
      </c>
    </row>
    <row r="51" spans="1:8" ht="12.75">
      <c r="A51" s="3">
        <v>0.041</v>
      </c>
      <c r="B51">
        <f t="shared" si="4"/>
        <v>0.9991591464826812</v>
      </c>
      <c r="C51">
        <f>B51*Imp!$A$18</f>
        <v>4.234885148693784</v>
      </c>
      <c r="D51">
        <f t="shared" si="1"/>
        <v>12.083383918784545</v>
      </c>
      <c r="E51">
        <f t="shared" si="5"/>
        <v>2.8532967234097404</v>
      </c>
      <c r="F51">
        <f t="shared" si="3"/>
        <v>0.0028532967234097405</v>
      </c>
      <c r="H51">
        <f>SUM($F$10:F51)</f>
        <v>0.12002958124093761</v>
      </c>
    </row>
    <row r="52" spans="1:8" ht="12.75">
      <c r="A52" s="3">
        <v>0.042</v>
      </c>
      <c r="B52">
        <f t="shared" si="4"/>
        <v>0.9991176106945568</v>
      </c>
      <c r="C52">
        <f>B52*Imp!$A$18</f>
        <v>4.234709101371506</v>
      </c>
      <c r="D52">
        <f t="shared" si="1"/>
        <v>12.081446839803872</v>
      </c>
      <c r="E52">
        <f t="shared" si="5"/>
        <v>2.852957912951098</v>
      </c>
      <c r="F52">
        <f t="shared" si="3"/>
        <v>0.0028529579129510977</v>
      </c>
      <c r="H52">
        <f>SUM($F$10:F52)</f>
        <v>0.1228825391538887</v>
      </c>
    </row>
    <row r="53" spans="1:8" ht="12.75">
      <c r="A53" s="3">
        <v>0.043</v>
      </c>
      <c r="B53">
        <f t="shared" si="4"/>
        <v>0.9990750722543327</v>
      </c>
      <c r="C53">
        <f>B53*Imp!$A$18</f>
        <v>4.234528804359376</v>
      </c>
      <c r="D53">
        <f t="shared" si="1"/>
        <v>12.079463327037873</v>
      </c>
      <c r="E53">
        <f t="shared" si="5"/>
        <v>2.8526109716392223</v>
      </c>
      <c r="F53">
        <f t="shared" si="3"/>
        <v>0.0028526109716392224</v>
      </c>
      <c r="H53">
        <f>SUM($F$10:F53)</f>
        <v>0.12573515012552794</v>
      </c>
    </row>
    <row r="54" spans="1:8" ht="12.75">
      <c r="A54" s="3">
        <v>0.044</v>
      </c>
      <c r="B54">
        <f t="shared" si="4"/>
        <v>0.9990315310339308</v>
      </c>
      <c r="C54">
        <f>B54*Imp!$A$18</f>
        <v>4.23434425711454</v>
      </c>
      <c r="D54">
        <f t="shared" si="1"/>
        <v>12.077433397805356</v>
      </c>
      <c r="E54">
        <f t="shared" si="5"/>
        <v>2.8522559018466356</v>
      </c>
      <c r="F54">
        <f t="shared" si="3"/>
        <v>0.0028522559018466357</v>
      </c>
      <c r="H54">
        <f>SUM($F$10:F54)</f>
        <v>0.12858740602737456</v>
      </c>
    </row>
    <row r="55" spans="1:8" ht="12.75">
      <c r="A55" s="3">
        <v>0.045</v>
      </c>
      <c r="B55">
        <f t="shared" si="4"/>
        <v>0.9989869869022319</v>
      </c>
      <c r="C55">
        <f>B55*Imp!$A$18</f>
        <v>4.234155459081256</v>
      </c>
      <c r="D55">
        <f t="shared" si="1"/>
        <v>12.075357069829662</v>
      </c>
      <c r="E55">
        <f t="shared" si="5"/>
        <v>2.8518927060013572</v>
      </c>
      <c r="F55">
        <f t="shared" si="3"/>
        <v>0.002851892706001357</v>
      </c>
      <c r="H55">
        <f>SUM($F$10:F55)</f>
        <v>0.13143929873337593</v>
      </c>
    </row>
    <row r="56" spans="1:8" ht="12.75">
      <c r="A56" s="3">
        <v>0.046</v>
      </c>
      <c r="B56">
        <f t="shared" si="4"/>
        <v>0.9989414397250722</v>
      </c>
      <c r="C56">
        <f>B56*Imp!$A$18</f>
        <v>4.2339624096908794</v>
      </c>
      <c r="D56">
        <f t="shared" si="1"/>
        <v>12.073234361238487</v>
      </c>
      <c r="E56">
        <f t="shared" si="5"/>
        <v>2.8515213865868856</v>
      </c>
      <c r="F56">
        <f t="shared" si="3"/>
        <v>0.002851521386586886</v>
      </c>
      <c r="H56">
        <f>SUM($F$10:F56)</f>
        <v>0.13429082011996282</v>
      </c>
    </row>
    <row r="57" spans="1:8" ht="12.75">
      <c r="A57" s="3">
        <v>0.047</v>
      </c>
      <c r="B57">
        <f t="shared" si="4"/>
        <v>0.9988948893652425</v>
      </c>
      <c r="C57">
        <f>B57*Imp!$A$18</f>
        <v>4.233765108361854</v>
      </c>
      <c r="D57">
        <f t="shared" si="1"/>
        <v>12.071065290563604</v>
      </c>
      <c r="E57">
        <f t="shared" si="5"/>
        <v>2.851141946142164</v>
      </c>
      <c r="F57">
        <f t="shared" si="3"/>
        <v>0.002851141946142164</v>
      </c>
      <c r="H57">
        <f>SUM($F$10:F57)</f>
        <v>0.137141962066105</v>
      </c>
    </row>
    <row r="58" spans="1:8" ht="12.75">
      <c r="A58" s="3">
        <v>0.048</v>
      </c>
      <c r="B58">
        <f t="shared" si="4"/>
        <v>0.9988473356824856</v>
      </c>
      <c r="C58">
        <f>B58*Imp!$A$18</f>
        <v>4.233563554499707</v>
      </c>
      <c r="D58">
        <f t="shared" si="1"/>
        <v>12.068849876740718</v>
      </c>
      <c r="E58">
        <f t="shared" si="5"/>
        <v>2.850754387261568</v>
      </c>
      <c r="F58">
        <f t="shared" si="3"/>
        <v>0.002850754387261568</v>
      </c>
      <c r="H58">
        <f>SUM($F$10:F58)</f>
        <v>0.13999271645336656</v>
      </c>
    </row>
    <row r="59" spans="1:8" ht="12.75">
      <c r="A59" s="3">
        <v>0.049</v>
      </c>
      <c r="B59">
        <f t="shared" si="4"/>
        <v>0.9987987785334942</v>
      </c>
      <c r="C59">
        <f>B59*Imp!$A$18</f>
        <v>4.233357747497038</v>
      </c>
      <c r="D59">
        <f t="shared" si="1"/>
        <v>12.066588139109204</v>
      </c>
      <c r="E59">
        <f t="shared" si="5"/>
        <v>2.8503587125948764</v>
      </c>
      <c r="F59">
        <f t="shared" si="3"/>
        <v>0.0028503587125948767</v>
      </c>
      <c r="H59">
        <f>SUM($F$10:F59)</f>
        <v>0.14284307516596143</v>
      </c>
    </row>
    <row r="60" spans="1:8" ht="12.75">
      <c r="A60" s="3">
        <v>0.05</v>
      </c>
      <c r="B60">
        <f t="shared" si="4"/>
        <v>0.998749217771909</v>
      </c>
      <c r="C60">
        <f>B60*Imp!$A$18</f>
        <v>4.233147686733511</v>
      </c>
      <c r="D60">
        <f t="shared" si="1"/>
        <v>12.06428009741188</v>
      </c>
      <c r="E60">
        <f t="shared" si="5"/>
        <v>2.849954924847242</v>
      </c>
      <c r="F60">
        <f t="shared" si="3"/>
        <v>0.0028499549248472422</v>
      </c>
      <c r="H60">
        <f>SUM($F$10:F60)</f>
        <v>0.14569303009080867</v>
      </c>
    </row>
    <row r="61" spans="1:8" ht="12.75">
      <c r="A61" s="3">
        <v>0.051</v>
      </c>
      <c r="B61">
        <f t="shared" si="4"/>
        <v>0.998698653248316</v>
      </c>
      <c r="C61">
        <f>B61*Imp!$A$18</f>
        <v>4.232933371575842</v>
      </c>
      <c r="D61">
        <f t="shared" si="1"/>
        <v>12.061925771794824</v>
      </c>
      <c r="E61">
        <f t="shared" si="5"/>
        <v>2.84954302677918</v>
      </c>
      <c r="F61">
        <f t="shared" si="3"/>
        <v>0.00284954302677918</v>
      </c>
      <c r="H61">
        <f>SUM($F$10:F61)</f>
        <v>0.14854257311758784</v>
      </c>
    </row>
    <row r="62" spans="1:8" ht="12.75">
      <c r="A62" s="3">
        <v>0.052</v>
      </c>
      <c r="B62">
        <f t="shared" si="4"/>
        <v>0.9986470848102447</v>
      </c>
      <c r="C62">
        <f>B62*Imp!$A$18</f>
        <v>4.232714801377792</v>
      </c>
      <c r="D62">
        <f t="shared" si="1"/>
        <v>12.059525182807054</v>
      </c>
      <c r="E62">
        <f t="shared" si="5"/>
        <v>2.8491230212065206</v>
      </c>
      <c r="F62">
        <f t="shared" si="3"/>
        <v>0.0028491230212065208</v>
      </c>
      <c r="H62">
        <f>SUM($F$10:F62)</f>
        <v>0.15139169613879436</v>
      </c>
    </row>
    <row r="63" spans="1:8" ht="12.75">
      <c r="A63" s="3">
        <v>0.053</v>
      </c>
      <c r="B63">
        <f t="shared" si="4"/>
        <v>0.9985945123021657</v>
      </c>
      <c r="C63">
        <f>B63*Imp!$A$18</f>
        <v>4.232491975480159</v>
      </c>
      <c r="D63">
        <f t="shared" si="1"/>
        <v>12.057078351400394</v>
      </c>
      <c r="E63">
        <f t="shared" si="5"/>
        <v>2.848694911000408</v>
      </c>
      <c r="F63">
        <f t="shared" si="3"/>
        <v>0.002848694911000408</v>
      </c>
      <c r="H63">
        <f>SUM($F$10:F63)</f>
        <v>0.15424039104979476</v>
      </c>
    </row>
    <row r="64" spans="1:8" ht="12.75">
      <c r="A64" s="3">
        <v>0.054</v>
      </c>
      <c r="B64">
        <f t="shared" si="4"/>
        <v>0.998540935565488</v>
      </c>
      <c r="C64">
        <f>B64*Imp!$A$18</f>
        <v>4.232264893210763</v>
      </c>
      <c r="D64">
        <f t="shared" si="1"/>
        <v>12.054585298929135</v>
      </c>
      <c r="E64">
        <f t="shared" si="5"/>
        <v>2.848258699087252</v>
      </c>
      <c r="F64">
        <f t="shared" si="3"/>
        <v>0.0028482586990872523</v>
      </c>
      <c r="H64">
        <f>SUM($F$10:F64)</f>
        <v>0.157088649748882</v>
      </c>
    </row>
    <row r="65" spans="1:8" ht="12.75">
      <c r="A65" s="3">
        <v>0.055</v>
      </c>
      <c r="B65">
        <f t="shared" si="4"/>
        <v>0.9984863544385572</v>
      </c>
      <c r="C65">
        <f>B65*Imp!$A$18</f>
        <v>4.232033553884438</v>
      </c>
      <c r="D65">
        <f t="shared" si="1"/>
        <v>12.05204604714983</v>
      </c>
      <c r="E65">
        <f t="shared" si="5"/>
        <v>2.8478143884487093</v>
      </c>
      <c r="F65">
        <f t="shared" si="3"/>
        <v>0.002847814388448709</v>
      </c>
      <c r="H65">
        <f>SUM($F$10:F65)</f>
        <v>0.15993646413733073</v>
      </c>
    </row>
    <row r="66" spans="1:8" ht="12.75">
      <c r="A66" s="3">
        <v>0.056</v>
      </c>
      <c r="B66">
        <f t="shared" si="4"/>
        <v>0.9984307687566525</v>
      </c>
      <c r="C66">
        <f>B66*Imp!$A$18</f>
        <v>4.2317979568030255</v>
      </c>
      <c r="D66">
        <f t="shared" si="1"/>
        <v>12.049460618221055</v>
      </c>
      <c r="E66">
        <f t="shared" si="5"/>
        <v>2.8473619821216603</v>
      </c>
      <c r="F66">
        <f t="shared" si="3"/>
        <v>0.00284736198212166</v>
      </c>
      <c r="H66">
        <f>SUM($F$10:F66)</f>
        <v>0.16278382611945239</v>
      </c>
    </row>
    <row r="67" spans="1:8" ht="12.75">
      <c r="A67" s="3">
        <v>0.057</v>
      </c>
      <c r="B67">
        <f t="shared" si="4"/>
        <v>0.9983741783519845</v>
      </c>
      <c r="C67">
        <f>B67*Imp!$A$18</f>
        <v>4.231558101255358</v>
      </c>
      <c r="D67">
        <f t="shared" si="1"/>
        <v>12.046829034703114</v>
      </c>
      <c r="E67">
        <f t="shared" si="5"/>
        <v>2.846901483198171</v>
      </c>
      <c r="F67">
        <f t="shared" si="3"/>
        <v>0.0028469014831981714</v>
      </c>
      <c r="H67">
        <f>SUM($F$10:F67)</f>
        <v>0.16563072760265055</v>
      </c>
    </row>
    <row r="68" spans="1:8" ht="12.75">
      <c r="A68" s="3">
        <v>0.058</v>
      </c>
      <c r="B68">
        <f t="shared" si="4"/>
        <v>0.9983165830536924</v>
      </c>
      <c r="C68">
        <f>B68*Imp!$A$18</f>
        <v>4.231313986517249</v>
      </c>
      <c r="D68">
        <f t="shared" si="1"/>
        <v>12.044151319557786</v>
      </c>
      <c r="E68">
        <f t="shared" si="5"/>
        <v>2.846432894825468</v>
      </c>
      <c r="F68">
        <f t="shared" si="3"/>
        <v>0.002846432894825468</v>
      </c>
      <c r="H68">
        <f>SUM($F$10:F68)</f>
        <v>0.16847716049747602</v>
      </c>
    </row>
    <row r="69" spans="1:8" ht="12.75">
      <c r="A69" s="3">
        <v>0.059</v>
      </c>
      <c r="B69">
        <f t="shared" si="4"/>
        <v>0.998257982687842</v>
      </c>
      <c r="C69">
        <f>B69*Imp!$A$18</f>
        <v>4.23106561185149</v>
      </c>
      <c r="D69">
        <f t="shared" si="1"/>
        <v>12.041427496148112</v>
      </c>
      <c r="E69">
        <f t="shared" si="5"/>
        <v>2.845956220205919</v>
      </c>
      <c r="F69">
        <f t="shared" si="3"/>
        <v>0.0028459562202059192</v>
      </c>
      <c r="H69">
        <f>SUM($F$10:F69)</f>
        <v>0.17132311671768194</v>
      </c>
    </row>
    <row r="70" spans="1:8" ht="12.75">
      <c r="A70" s="3">
        <v>0.06</v>
      </c>
      <c r="B70">
        <f t="shared" si="4"/>
        <v>0.9981983770774224</v>
      </c>
      <c r="C70">
        <f>B70*Imp!$A$18</f>
        <v>4.230812976507829</v>
      </c>
      <c r="D70">
        <f t="shared" si="1"/>
        <v>12.038657588238024</v>
      </c>
      <c r="E70">
        <f t="shared" si="5"/>
        <v>2.8454714625969824</v>
      </c>
      <c r="F70">
        <f t="shared" si="3"/>
        <v>0.0028454714625969824</v>
      </c>
      <c r="H70">
        <f>SUM($F$10:F70)</f>
        <v>0.17416858818027892</v>
      </c>
    </row>
    <row r="71" spans="1:8" ht="12.75">
      <c r="A71" s="3">
        <v>0.061</v>
      </c>
      <c r="B71">
        <f t="shared" si="4"/>
        <v>0.9981377660423435</v>
      </c>
      <c r="C71">
        <f>B71*Imp!$A$18</f>
        <v>4.230556079722961</v>
      </c>
      <c r="D71">
        <f t="shared" si="1"/>
        <v>12.035841619992144</v>
      </c>
      <c r="E71">
        <f t="shared" si="5"/>
        <v>2.844978625311194</v>
      </c>
      <c r="F71">
        <f t="shared" si="3"/>
        <v>0.002844978625311194</v>
      </c>
      <c r="H71">
        <f>SUM($F$10:F71)</f>
        <v>0.1770135668055901</v>
      </c>
    </row>
    <row r="72" spans="1:8" ht="12.75">
      <c r="A72" s="3">
        <v>0.062</v>
      </c>
      <c r="B72">
        <f t="shared" si="4"/>
        <v>0.9980761493994333</v>
      </c>
      <c r="C72">
        <f>B72*Imp!$A$18</f>
        <v>4.230294920720522</v>
      </c>
      <c r="D72">
        <f t="shared" si="1"/>
        <v>12.03297961597546</v>
      </c>
      <c r="E72">
        <f t="shared" si="5"/>
        <v>2.844477711716126</v>
      </c>
      <c r="F72">
        <f t="shared" si="3"/>
        <v>0.002844477711716126</v>
      </c>
      <c r="H72">
        <f>SUM($F$10:F72)</f>
        <v>0.17985804451730622</v>
      </c>
    </row>
    <row r="73" spans="1:8" ht="12.75">
      <c r="A73" s="3">
        <v>0.063</v>
      </c>
      <c r="B73">
        <f t="shared" si="4"/>
        <v>0.9980135269624355</v>
      </c>
      <c r="C73">
        <f>B73*Imp!$A$18</f>
        <v>4.230029498711075</v>
      </c>
      <c r="D73">
        <f t="shared" si="1"/>
        <v>12.0300716011531</v>
      </c>
      <c r="E73">
        <f t="shared" si="5"/>
        <v>2.8439687252343657</v>
      </c>
      <c r="F73">
        <f t="shared" si="3"/>
        <v>0.0028439687252343657</v>
      </c>
      <c r="H73">
        <f>SUM($F$10:F73)</f>
        <v>0.1827020132425406</v>
      </c>
    </row>
    <row r="74" spans="1:8" ht="12.75">
      <c r="A74" s="3">
        <v>0.064</v>
      </c>
      <c r="B74">
        <f t="shared" si="4"/>
        <v>0.997949898542006</v>
      </c>
      <c r="C74">
        <f>B74*Imp!$A$18</f>
        <v>4.229759812892094</v>
      </c>
      <c r="D74">
        <f aca="true" t="shared" si="6" ref="D74:D137">BESSELI(C74,1)</f>
        <v>12.027117600889946</v>
      </c>
      <c r="E74">
        <f t="shared" si="5"/>
        <v>2.84345166934347</v>
      </c>
      <c r="F74">
        <f t="shared" si="3"/>
        <v>0.00284345166934347</v>
      </c>
      <c r="H74">
        <f>SUM($F$10:F74)</f>
        <v>0.18554546491188406</v>
      </c>
    </row>
    <row r="75" spans="1:8" ht="12.75">
      <c r="A75" s="3">
        <v>0.065</v>
      </c>
      <c r="B75">
        <f t="shared" si="4"/>
        <v>0.9978852639457103</v>
      </c>
      <c r="C75">
        <f>B75*Imp!$A$18</f>
        <v>4.229485862447954</v>
      </c>
      <c r="D75">
        <f t="shared" si="6"/>
        <v>12.024117640950424</v>
      </c>
      <c r="E75">
        <f t="shared" si="5"/>
        <v>2.842926547575943</v>
      </c>
      <c r="F75">
        <f t="shared" si="3"/>
        <v>0.0028429265475759433</v>
      </c>
      <c r="H75">
        <f>SUM($F$10:F75)</f>
        <v>0.18838839145946001</v>
      </c>
    </row>
    <row r="76" spans="1:8" ht="12.75">
      <c r="A76" s="3">
        <v>0.066</v>
      </c>
      <c r="B76">
        <f t="shared" si="4"/>
        <v>0.997819622978021</v>
      </c>
      <c r="C76">
        <f>B76*Imp!$A$18</f>
        <v>4.229207646549924</v>
      </c>
      <c r="D76">
        <f t="shared" si="6"/>
        <v>12.021071747498173</v>
      </c>
      <c r="E76">
        <f t="shared" si="5"/>
        <v>2.842393363519203</v>
      </c>
      <c r="F76">
        <f aca="true" t="shared" si="7" ref="F76:F139">E76*$A$11</f>
        <v>0.0028423933635192034</v>
      </c>
      <c r="H76">
        <f>SUM($F$10:F76)</f>
        <v>0.19123078482297923</v>
      </c>
    </row>
    <row r="77" spans="1:8" ht="12.75">
      <c r="A77" s="3">
        <v>0.067</v>
      </c>
      <c r="B77">
        <f t="shared" si="4"/>
        <v>0.997752975440314</v>
      </c>
      <c r="C77">
        <f>B77*Imp!$A$18</f>
        <v>4.228925164356147</v>
      </c>
      <c r="D77">
        <f t="shared" si="6"/>
        <v>12.017979947095737</v>
      </c>
      <c r="E77">
        <f t="shared" si="5"/>
        <v>2.8418521208155436</v>
      </c>
      <c r="F77">
        <f t="shared" si="7"/>
        <v>0.0028418521208155435</v>
      </c>
      <c r="H77">
        <f>SUM($F$10:F77)</f>
        <v>0.19407263694379476</v>
      </c>
    </row>
    <row r="78" spans="1:8" ht="12.75">
      <c r="A78" s="3">
        <v>0.068</v>
      </c>
      <c r="B78">
        <f t="shared" si="4"/>
        <v>0.9976853211308664</v>
      </c>
      <c r="C78">
        <f>B78*Imp!$A$18</f>
        <v>4.228638415011627</v>
      </c>
      <c r="D78">
        <f t="shared" si="6"/>
        <v>12.014842266704237</v>
      </c>
      <c r="E78">
        <f t="shared" si="5"/>
        <v>2.8413028231620987</v>
      </c>
      <c r="F78">
        <f t="shared" si="7"/>
        <v>0.002841302823162099</v>
      </c>
      <c r="H78">
        <f>SUM($F$10:F78)</f>
        <v>0.19691393976695687</v>
      </c>
    </row>
    <row r="79" spans="1:8" ht="12.75">
      <c r="A79" s="3">
        <v>0.069</v>
      </c>
      <c r="B79">
        <f t="shared" si="4"/>
        <v>0.9976166598448524</v>
      </c>
      <c r="C79">
        <f>B79*Imp!$A$18</f>
        <v>4.228347397648222</v>
      </c>
      <c r="D79">
        <f t="shared" si="6"/>
        <v>12.01165873368309</v>
      </c>
      <c r="E79">
        <f t="shared" si="5"/>
        <v>2.840745474310813</v>
      </c>
      <c r="F79">
        <f t="shared" si="7"/>
        <v>0.002840745474310813</v>
      </c>
      <c r="H79">
        <f>SUM($F$10:F79)</f>
        <v>0.1997546852412677</v>
      </c>
    </row>
    <row r="80" spans="1:8" ht="12.75">
      <c r="A80" s="3">
        <v>0.07</v>
      </c>
      <c r="B80">
        <f t="shared" si="4"/>
        <v>0.9975469913743412</v>
      </c>
      <c r="C80">
        <f>B80*Imp!$A$18</f>
        <v>4.2280521113846286</v>
      </c>
      <c r="D80">
        <f t="shared" si="6"/>
        <v>12.008429375789683</v>
      </c>
      <c r="E80">
        <f t="shared" si="5"/>
        <v>2.840180078068406</v>
      </c>
      <c r="F80">
        <f t="shared" si="7"/>
        <v>0.002840180078068406</v>
      </c>
      <c r="H80">
        <f>SUM($F$10:F80)</f>
        <v>0.2025948653193361</v>
      </c>
    </row>
    <row r="81" spans="1:8" ht="12.75">
      <c r="A81" s="3">
        <v>0.071</v>
      </c>
      <c r="B81">
        <f t="shared" si="4"/>
        <v>0.9974763155082932</v>
      </c>
      <c r="C81">
        <f>B81*Imp!$A$18</f>
        <v>4.227752555326366</v>
      </c>
      <c r="D81">
        <f t="shared" si="6"/>
        <v>12.005154221179055</v>
      </c>
      <c r="E81">
        <f t="shared" si="5"/>
        <v>2.839606638296338</v>
      </c>
      <c r="F81">
        <f t="shared" si="7"/>
        <v>0.002839606638296338</v>
      </c>
      <c r="H81">
        <f>SUM($F$10:F81)</f>
        <v>0.20543447195763243</v>
      </c>
    </row>
    <row r="82" spans="1:8" ht="12.75">
      <c r="A82" s="3">
        <v>0.072</v>
      </c>
      <c r="B82">
        <f t="shared" si="4"/>
        <v>0.9974046320325568</v>
      </c>
      <c r="C82">
        <f>B82*Imp!$A$18</f>
        <v>4.227448728565762</v>
      </c>
      <c r="D82">
        <f t="shared" si="6"/>
        <v>12.001833298403517</v>
      </c>
      <c r="E82">
        <f t="shared" si="5"/>
        <v>2.839025158910763</v>
      </c>
      <c r="F82">
        <f t="shared" si="7"/>
        <v>0.0028390251589107632</v>
      </c>
      <c r="H82">
        <f>SUM($F$10:F82)</f>
        <v>0.2082734971165432</v>
      </c>
    </row>
    <row r="83" spans="1:8" ht="12.75">
      <c r="A83" s="3">
        <v>0.073</v>
      </c>
      <c r="B83">
        <f t="shared" si="4"/>
        <v>0.9973319407298655</v>
      </c>
      <c r="C83">
        <f>B83*Imp!$A$18</f>
        <v>4.227140630181946</v>
      </c>
      <c r="D83">
        <f t="shared" si="6"/>
        <v>11.998466636412402</v>
      </c>
      <c r="E83">
        <f t="shared" si="5"/>
        <v>2.838435643882508</v>
      </c>
      <c r="F83">
        <f t="shared" si="7"/>
        <v>0.002838435643882508</v>
      </c>
      <c r="H83">
        <f>SUM($F$10:F83)</f>
        <v>0.2111119327604257</v>
      </c>
    </row>
    <row r="84" spans="1:8" ht="12.75">
      <c r="A84" s="3">
        <v>0.074</v>
      </c>
      <c r="B84">
        <f t="shared" si="4"/>
        <v>0.9972582413798343</v>
      </c>
      <c r="C84">
        <f>B84*Imp!$A$18</f>
        <v>4.226828259240826</v>
      </c>
      <c r="D84">
        <f t="shared" si="6"/>
        <v>11.995054264551674</v>
      </c>
      <c r="E84">
        <f t="shared" si="5"/>
        <v>2.837838097237025</v>
      </c>
      <c r="F84">
        <f t="shared" si="7"/>
        <v>0.0028378380972370254</v>
      </c>
      <c r="H84">
        <f>SUM($F$10:F84)</f>
        <v>0.21394977085766273</v>
      </c>
    </row>
    <row r="85" spans="1:8" ht="12.75">
      <c r="A85" s="3">
        <v>0.075</v>
      </c>
      <c r="B85">
        <f t="shared" si="4"/>
        <v>0.9971835337589565</v>
      </c>
      <c r="C85">
        <f>B85*Imp!$A$18</f>
        <v>4.226511614795081</v>
      </c>
      <c r="D85">
        <f t="shared" si="6"/>
        <v>11.991596212563595</v>
      </c>
      <c r="E85">
        <f t="shared" si="5"/>
        <v>2.8372325230543574</v>
      </c>
      <c r="F85">
        <f t="shared" si="7"/>
        <v>0.0028372325230543575</v>
      </c>
      <c r="H85">
        <f>SUM($F$10:F85)</f>
        <v>0.21678700338071707</v>
      </c>
    </row>
    <row r="86" spans="1:8" ht="12.75">
      <c r="A86" s="3">
        <v>0.076</v>
      </c>
      <c r="B86">
        <f t="shared" si="4"/>
        <v>0.9971078176406</v>
      </c>
      <c r="C86">
        <f>B86*Imp!$A$18</f>
        <v>4.22619069588414</v>
      </c>
      <c r="D86">
        <f t="shared" si="6"/>
        <v>11.98809251058637</v>
      </c>
      <c r="E86">
        <f t="shared" si="5"/>
        <v>2.836618925469098</v>
      </c>
      <c r="F86">
        <f t="shared" si="7"/>
        <v>0.002836618925469098</v>
      </c>
      <c r="H86">
        <f>SUM($F$10:F86)</f>
        <v>0.21962362230618618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4.225865501534178</v>
      </c>
      <c r="D87">
        <f t="shared" si="6"/>
        <v>11.984543189153836</v>
      </c>
      <c r="E87">
        <f t="shared" si="5"/>
        <v>2.8359973086703563</v>
      </c>
      <c r="F87">
        <f t="shared" si="7"/>
        <v>0.0028359973086703565</v>
      </c>
      <c r="H87">
        <f>SUM($F$10:F87)</f>
        <v>0.22245961961485652</v>
      </c>
    </row>
    <row r="88" spans="1:8" ht="12.75">
      <c r="A88" s="3">
        <v>0.078</v>
      </c>
      <c r="B88">
        <f t="shared" si="8"/>
        <v>0.996953358989276</v>
      </c>
      <c r="C88">
        <f>B88*Imp!$A$18</f>
        <v>4.225536030758088</v>
      </c>
      <c r="D88">
        <f t="shared" si="6"/>
        <v>11.98094827919505</v>
      </c>
      <c r="E88">
        <f t="shared" si="5"/>
        <v>2.8353676769017144</v>
      </c>
      <c r="F88">
        <f t="shared" si="7"/>
        <v>0.0028353676769017145</v>
      </c>
      <c r="H88">
        <f>SUM($F$10:F88)</f>
        <v>0.22529498729175823</v>
      </c>
    </row>
    <row r="89" spans="1:8" ht="12.75">
      <c r="A89" s="3">
        <v>0.079</v>
      </c>
      <c r="B89">
        <f t="shared" si="8"/>
        <v>0.9968746159873868</v>
      </c>
      <c r="C89">
        <f>B89*Imp!$A$18</f>
        <v>4.225202282555474</v>
      </c>
      <c r="D89">
        <f t="shared" si="6"/>
        <v>11.977307812033967</v>
      </c>
      <c r="E89">
        <f t="shared" si="5"/>
        <v>2.8347300344611877</v>
      </c>
      <c r="F89">
        <f t="shared" si="7"/>
        <v>0.0028347300344611875</v>
      </c>
      <c r="H89">
        <f>SUM($F$10:F89)</f>
        <v>0.22812971732621942</v>
      </c>
    </row>
    <row r="90" spans="1:8" ht="12.75">
      <c r="A90" s="3">
        <v>0.08</v>
      </c>
      <c r="B90">
        <f t="shared" si="8"/>
        <v>0.996794863550169</v>
      </c>
      <c r="C90">
        <f>B90*Imp!$A$18</f>
        <v>4.224864255912636</v>
      </c>
      <c r="D90">
        <f t="shared" si="6"/>
        <v>11.973621819389082</v>
      </c>
      <c r="E90">
        <f t="shared" si="5"/>
        <v>2.834084385701191</v>
      </c>
      <c r="F90">
        <f t="shared" si="7"/>
        <v>0.0028340843857011908</v>
      </c>
      <c r="H90">
        <f>SUM($F$10:F90)</f>
        <v>0.2309638017119206</v>
      </c>
    </row>
    <row r="91" spans="1:8" ht="12.75">
      <c r="A91" s="3">
        <v>0.081</v>
      </c>
      <c r="B91">
        <f t="shared" si="8"/>
        <v>0.9967141014353113</v>
      </c>
      <c r="C91">
        <f>B91*Imp!$A$18</f>
        <v>4.2245219498025515</v>
      </c>
      <c r="D91">
        <f t="shared" si="6"/>
        <v>11.96989033337302</v>
      </c>
      <c r="E91">
        <f t="shared" si="5"/>
        <v>2.833430735028487</v>
      </c>
      <c r="F91">
        <f t="shared" si="7"/>
        <v>0.002833430735028487</v>
      </c>
      <c r="H91">
        <f>SUM($F$10:F91)</f>
        <v>0.23379723244694908</v>
      </c>
    </row>
    <row r="92" spans="1:8" ht="12.75">
      <c r="A92" s="3">
        <v>0.082</v>
      </c>
      <c r="B92">
        <f t="shared" si="8"/>
        <v>0.996632329397356</v>
      </c>
      <c r="C92">
        <f>B92*Imp!$A$18</f>
        <v>4.22417536318486</v>
      </c>
      <c r="D92">
        <f t="shared" si="6"/>
        <v>11.966113386492196</v>
      </c>
      <c r="E92">
        <f t="shared" si="5"/>
        <v>2.8327690869041535</v>
      </c>
      <c r="F92">
        <f t="shared" si="7"/>
        <v>0.0028327690869041538</v>
      </c>
      <c r="H92">
        <f>SUM($F$10:F92)</f>
        <v>0.23663000153385325</v>
      </c>
    </row>
    <row r="93" spans="1:8" ht="12.75">
      <c r="A93" s="3">
        <v>0.083</v>
      </c>
      <c r="B93">
        <f t="shared" si="8"/>
        <v>0.9965495471876951</v>
      </c>
      <c r="C93">
        <f>B93*Imp!$A$18</f>
        <v>4.223824495005848</v>
      </c>
      <c r="D93">
        <f t="shared" si="6"/>
        <v>11.962291011646432</v>
      </c>
      <c r="E93">
        <f t="shared" si="5"/>
        <v>2.83209944584354</v>
      </c>
      <c r="F93">
        <f t="shared" si="7"/>
        <v>0.00283209944584354</v>
      </c>
      <c r="H93">
        <f>SUM($F$10:F93)</f>
        <v>0.23946210097969678</v>
      </c>
    </row>
    <row r="94" spans="1:8" ht="12.75">
      <c r="A94" s="3">
        <v>0.084</v>
      </c>
      <c r="B94">
        <f t="shared" si="8"/>
        <v>0.9964657545545658</v>
      </c>
      <c r="C94">
        <f>B94*Imp!$A$18</f>
        <v>4.223469344198433</v>
      </c>
      <c r="D94">
        <f t="shared" si="6"/>
        <v>11.958423242128545</v>
      </c>
      <c r="E94">
        <f t="shared" si="5"/>
        <v>2.831421816416219</v>
      </c>
      <c r="F94">
        <f t="shared" si="7"/>
        <v>0.0028314218164162187</v>
      </c>
      <c r="H94">
        <f>SUM($F$10:F94)</f>
        <v>0.242293522796113</v>
      </c>
    </row>
    <row r="95" spans="1:8" ht="12.75">
      <c r="A95" s="3">
        <v>0.085</v>
      </c>
      <c r="B95">
        <f t="shared" si="8"/>
        <v>0.9963809512430474</v>
      </c>
      <c r="C95">
        <f>B95*Imp!$A$18</f>
        <v>4.2231099096821465</v>
      </c>
      <c r="D95">
        <f t="shared" si="6"/>
        <v>11.954510111624016</v>
      </c>
      <c r="E95">
        <f t="shared" si="5"/>
        <v>2.830736203245957</v>
      </c>
      <c r="F95">
        <f t="shared" si="7"/>
        <v>0.002830736203245957</v>
      </c>
      <c r="H95">
        <f>SUM($F$10:F95)</f>
        <v>0.24512425899935894</v>
      </c>
    </row>
    <row r="96" spans="1:8" ht="12.75">
      <c r="A96" s="3">
        <v>0.086</v>
      </c>
      <c r="B96">
        <f t="shared" si="8"/>
        <v>0.9962951369950573</v>
      </c>
      <c r="C96">
        <f>B96*Imp!$A$18</f>
        <v>4.222746190363119</v>
      </c>
      <c r="D96">
        <f t="shared" si="6"/>
        <v>11.950551654210546</v>
      </c>
      <c r="E96">
        <f t="shared" si="5"/>
        <v>2.830042611010657</v>
      </c>
      <c r="F96">
        <f t="shared" si="7"/>
        <v>0.002830042611010657</v>
      </c>
      <c r="H96">
        <f>SUM($F$10:F96)</f>
        <v>0.2479543016103696</v>
      </c>
    </row>
    <row r="97" spans="1:8" ht="12.75">
      <c r="A97" s="3">
        <v>0.087</v>
      </c>
      <c r="B97">
        <f t="shared" si="8"/>
        <v>0.9962083115493465</v>
      </c>
      <c r="C97">
        <f>B97*Imp!$A$18</f>
        <v>4.222378185134058</v>
      </c>
      <c r="D97">
        <f t="shared" si="6"/>
        <v>11.946547904357669</v>
      </c>
      <c r="E97">
        <f t="shared" si="5"/>
        <v>2.8293410444423213</v>
      </c>
      <c r="F97">
        <f t="shared" si="7"/>
        <v>0.0028293410444423213</v>
      </c>
      <c r="H97">
        <f>SUM($F$10:F97)</f>
        <v>0.2507836426548119</v>
      </c>
    </row>
    <row r="98" spans="1:8" ht="12.75">
      <c r="A98" s="3">
        <v>0.088</v>
      </c>
      <c r="B98">
        <f t="shared" si="8"/>
        <v>0.9961204746414963</v>
      </c>
      <c r="C98">
        <f>B98*Imp!$A$18</f>
        <v>4.22200589287424</v>
      </c>
      <c r="D98">
        <f t="shared" si="6"/>
        <v>11.942498896926374</v>
      </c>
      <c r="E98">
        <f t="shared" si="5"/>
        <v>2.8286315083270073</v>
      </c>
      <c r="F98">
        <f t="shared" si="7"/>
        <v>0.0028286315083270075</v>
      </c>
      <c r="H98">
        <f>SUM($F$10:F98)</f>
        <v>0.2536122741631389</v>
      </c>
    </row>
    <row r="99" spans="1:8" ht="12.75">
      <c r="A99" s="3">
        <v>0.089</v>
      </c>
      <c r="B99">
        <f t="shared" si="8"/>
        <v>0.9960316260039136</v>
      </c>
      <c r="C99">
        <f>B99*Imp!$A$18</f>
        <v>4.221629312449484</v>
      </c>
      <c r="D99">
        <f t="shared" si="6"/>
        <v>11.938404667168676</v>
      </c>
      <c r="E99">
        <f t="shared" si="5"/>
        <v>2.8279140075047815</v>
      </c>
      <c r="F99">
        <f t="shared" si="7"/>
        <v>0.0028279140075047815</v>
      </c>
      <c r="H99">
        <f>SUM($F$10:F99)</f>
        <v>0.2564401881706437</v>
      </c>
    </row>
    <row r="100" spans="1:8" ht="12.75">
      <c r="A100" s="3">
        <v>0.09</v>
      </c>
      <c r="B100">
        <f t="shared" si="8"/>
        <v>0.995941765365827</v>
      </c>
      <c r="C100">
        <f>B100*Imp!$A$18</f>
        <v>4.221248442712141</v>
      </c>
      <c r="D100">
        <f t="shared" si="6"/>
        <v>11.934265250727226</v>
      </c>
      <c r="E100">
        <f t="shared" si="5"/>
        <v>2.827188546869677</v>
      </c>
      <c r="F100">
        <f t="shared" si="7"/>
        <v>0.002827188546869677</v>
      </c>
      <c r="H100">
        <f>SUM($F$10:F100)</f>
        <v>0.2592673767175134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4.220863282501071</v>
      </c>
      <c r="D101">
        <f t="shared" si="6"/>
        <v>11.930080683634857</v>
      </c>
      <c r="E101">
        <f t="shared" si="5"/>
        <v>2.8264551313696407</v>
      </c>
      <c r="F101">
        <f t="shared" si="7"/>
        <v>0.0028264551313696407</v>
      </c>
      <c r="H101">
        <f>SUM($F$10:F101)</f>
        <v>0.262093831848883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4.220473830641629</v>
      </c>
      <c r="D102">
        <f t="shared" si="6"/>
        <v>11.925851002314227</v>
      </c>
      <c r="E102">
        <f t="shared" si="5"/>
        <v>2.8257137660064973</v>
      </c>
      <c r="F102">
        <f t="shared" si="7"/>
        <v>0.0028257137660064975</v>
      </c>
      <c r="H102">
        <f>SUM($F$10:F102)</f>
        <v>0.2649195456148895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4.220080085945646</v>
      </c>
      <c r="D103">
        <f t="shared" si="6"/>
        <v>11.921576243577325</v>
      </c>
      <c r="E103">
        <f aca="true" t="shared" si="9" ref="E103:E166">D103/C103</f>
        <v>2.8249644558358917</v>
      </c>
      <c r="F103">
        <f t="shared" si="7"/>
        <v>0.0028249644558358917</v>
      </c>
      <c r="H103">
        <f>SUM($F$10:F103)</f>
        <v>0.2677445100707254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4.21968204721141</v>
      </c>
      <c r="D104">
        <f t="shared" si="6"/>
        <v>11.917256444625107</v>
      </c>
      <c r="E104">
        <f t="shared" si="9"/>
        <v>2.8242072059672516</v>
      </c>
      <c r="F104">
        <f t="shared" si="7"/>
        <v>0.0028242072059672515</v>
      </c>
      <c r="H104">
        <f>SUM($F$10:F104)</f>
        <v>0.2705687172766927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4.219279713223646</v>
      </c>
      <c r="D105">
        <f t="shared" si="6"/>
        <v>11.912891643047013</v>
      </c>
      <c r="E105">
        <f t="shared" si="9"/>
        <v>2.8234420215637317</v>
      </c>
      <c r="F105">
        <f t="shared" si="7"/>
        <v>0.002823442021563732</v>
      </c>
      <c r="H105">
        <f>SUM($F$10:F105)</f>
        <v>0.2733921592982564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4.218873082753499</v>
      </c>
      <c r="D106">
        <f t="shared" si="6"/>
        <v>11.90848187682054</v>
      </c>
      <c r="E106">
        <f t="shared" si="9"/>
        <v>2.8226689078421683</v>
      </c>
      <c r="F106">
        <f t="shared" si="7"/>
        <v>0.002822668907842168</v>
      </c>
      <c r="H106">
        <f>SUM($F$10:F106)</f>
        <v>0.27621482820609855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4.218462154558517</v>
      </c>
      <c r="D107">
        <f t="shared" si="6"/>
        <v>11.904027184310841</v>
      </c>
      <c r="E107">
        <f t="shared" si="9"/>
        <v>2.8218878700730357</v>
      </c>
      <c r="F107">
        <f t="shared" si="7"/>
        <v>0.0028218878700730357</v>
      </c>
      <c r="H107">
        <f>SUM($F$10:F107)</f>
        <v>0.2790367160761716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4.218046927382629</v>
      </c>
      <c r="D108">
        <f t="shared" si="6"/>
        <v>11.899527604270228</v>
      </c>
      <c r="E108">
        <f t="shared" si="9"/>
        <v>2.821098913580388</v>
      </c>
      <c r="F108">
        <f t="shared" si="7"/>
        <v>0.0028210989135803877</v>
      </c>
      <c r="H108">
        <f>SUM($F$10:F108)</f>
        <v>0.281857814989752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4.217627399956124</v>
      </c>
      <c r="D109">
        <f t="shared" si="6"/>
        <v>11.894983175837728</v>
      </c>
      <c r="E109">
        <f t="shared" si="9"/>
        <v>2.820302043741814</v>
      </c>
      <c r="F109">
        <f t="shared" si="7"/>
        <v>0.002820302043741814</v>
      </c>
      <c r="H109">
        <f>SUM($F$10:F109)</f>
        <v>0.2846781170334938</v>
      </c>
    </row>
    <row r="110" spans="1:8" ht="12.75">
      <c r="A110" s="3">
        <v>0.1</v>
      </c>
      <c r="B110">
        <f t="shared" si="8"/>
        <v>0.99498743710662</v>
      </c>
      <c r="C110">
        <f>B110*Imp!$A$18</f>
        <v>4.217203570995636</v>
      </c>
      <c r="D110">
        <f t="shared" si="6"/>
        <v>11.890393938538663</v>
      </c>
      <c r="E110">
        <f t="shared" si="9"/>
        <v>2.819497265988388</v>
      </c>
      <c r="F110">
        <f t="shared" si="7"/>
        <v>0.002819497265988388</v>
      </c>
      <c r="H110">
        <f>SUM($F$10:F110)</f>
        <v>0.28749761429948223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4.216775439204121</v>
      </c>
      <c r="D111">
        <f t="shared" si="6"/>
        <v>11.88575993228415</v>
      </c>
      <c r="E111">
        <f t="shared" si="9"/>
        <v>2.818684585804617</v>
      </c>
      <c r="F111">
        <f t="shared" si="7"/>
        <v>0.002818684585804617</v>
      </c>
      <c r="H111">
        <f>SUM($F$10:F111)</f>
        <v>0.29031629888528687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4.216343003270838</v>
      </c>
      <c r="D112">
        <f t="shared" si="6"/>
        <v>11.88108119737066</v>
      </c>
      <c r="E112">
        <f t="shared" si="9"/>
        <v>2.8178640087283893</v>
      </c>
      <c r="F112">
        <f t="shared" si="7"/>
        <v>0.0028178640087283893</v>
      </c>
      <c r="H112">
        <f>SUM($F$10:F112)</f>
        <v>0.2931341628940153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4.215906261871326</v>
      </c>
      <c r="D113">
        <f t="shared" si="6"/>
        <v>11.876357774479533</v>
      </c>
      <c r="E113">
        <f t="shared" si="9"/>
        <v>2.8170355403509237</v>
      </c>
      <c r="F113">
        <f t="shared" si="7"/>
        <v>0.002817035540350924</v>
      </c>
      <c r="H113">
        <f>SUM($F$10:F113)</f>
        <v>0.2959511984343662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4.215465213667388</v>
      </c>
      <c r="D114">
        <f t="shared" si="6"/>
        <v>11.871589704676518</v>
      </c>
      <c r="E114">
        <f t="shared" si="9"/>
        <v>2.816199186316716</v>
      </c>
      <c r="F114">
        <f t="shared" si="7"/>
        <v>0.002816199186316716</v>
      </c>
      <c r="H114">
        <f>SUM($F$10:F114)</f>
        <v>0.2987673976206829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4.215019857307068</v>
      </c>
      <c r="D115">
        <f t="shared" si="6"/>
        <v>11.866777029411308</v>
      </c>
      <c r="E115">
        <f t="shared" si="9"/>
        <v>2.815354952323491</v>
      </c>
      <c r="F115">
        <f t="shared" si="7"/>
        <v>0.002815354952323491</v>
      </c>
      <c r="H115">
        <f>SUM($F$10:F115)</f>
        <v>0.3015827525730064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4.214570191424627</v>
      </c>
      <c r="D116">
        <f t="shared" si="6"/>
        <v>11.861919790516998</v>
      </c>
      <c r="E116">
        <f t="shared" si="9"/>
        <v>2.814502844122138</v>
      </c>
      <c r="F116">
        <f t="shared" si="7"/>
        <v>0.002814502844122138</v>
      </c>
      <c r="H116">
        <f>SUM($F$10:F116)</f>
        <v>0.30439725541712853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4.214116214640528</v>
      </c>
      <c r="D117">
        <f t="shared" si="6"/>
        <v>11.857018030209677</v>
      </c>
      <c r="E117">
        <f t="shared" si="9"/>
        <v>2.8136428675166716</v>
      </c>
      <c r="F117">
        <f t="shared" si="7"/>
        <v>0.0028136428675166717</v>
      </c>
      <c r="H117">
        <f>SUM($F$10:F117)</f>
        <v>0.3072108982846452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4.21365792556141</v>
      </c>
      <c r="D118">
        <f t="shared" si="6"/>
        <v>11.852071791087901</v>
      </c>
      <c r="E118">
        <f t="shared" si="9"/>
        <v>2.812775028364169</v>
      </c>
      <c r="F118">
        <f t="shared" si="7"/>
        <v>0.002812775028364169</v>
      </c>
      <c r="H118">
        <f>SUM($F$10:F118)</f>
        <v>0.3100236733130094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4.2131953227800665</v>
      </c>
      <c r="D119">
        <f t="shared" si="6"/>
        <v>11.847081116132172</v>
      </c>
      <c r="E119">
        <f t="shared" si="9"/>
        <v>2.811899332574713</v>
      </c>
      <c r="F119">
        <f t="shared" si="7"/>
        <v>0.002811899332574713</v>
      </c>
      <c r="H119">
        <f>SUM($F$10:F119)</f>
        <v>0.3128355726455841</v>
      </c>
    </row>
    <row r="120" spans="1:8" ht="12.75">
      <c r="A120" s="3">
        <v>0.11</v>
      </c>
      <c r="B120">
        <f t="shared" si="8"/>
        <v>0.9939315871829408</v>
      </c>
      <c r="C120">
        <f>B120*Imp!$A$18</f>
        <v>4.212728404875425</v>
      </c>
      <c r="D120">
        <f t="shared" si="6"/>
        <v>11.842046048704475</v>
      </c>
      <c r="E120">
        <f t="shared" si="9"/>
        <v>2.8110157861113425</v>
      </c>
      <c r="F120">
        <f t="shared" si="7"/>
        <v>0.0028110157861113427</v>
      </c>
      <c r="H120">
        <f>SUM($F$10:F120)</f>
        <v>0.31564658843169546</v>
      </c>
    </row>
    <row r="121" spans="1:8" ht="12.75">
      <c r="A121" s="3">
        <v>0.111</v>
      </c>
      <c r="B121">
        <f t="shared" si="8"/>
        <v>0.993820406310919</v>
      </c>
      <c r="C121">
        <f>B121*Imp!$A$18</f>
        <v>4.212257170412525</v>
      </c>
      <c r="D121">
        <f t="shared" si="6"/>
        <v>11.836966632547771</v>
      </c>
      <c r="E121">
        <f t="shared" si="9"/>
        <v>2.8101243949899963</v>
      </c>
      <c r="F121">
        <f t="shared" si="7"/>
        <v>0.0028101243949899962</v>
      </c>
      <c r="H121">
        <f>SUM($F$10:F121)</f>
        <v>0.3184567128266855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4.211781617942494</v>
      </c>
      <c r="D122">
        <f t="shared" si="6"/>
        <v>11.831842911785463</v>
      </c>
      <c r="E122">
        <f t="shared" si="9"/>
        <v>2.809225165279453</v>
      </c>
      <c r="F122">
        <f t="shared" si="7"/>
        <v>0.002809225165279453</v>
      </c>
      <c r="H122">
        <f>SUM($F$10:F122)</f>
        <v>0.3212659379919649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4.211301746002526</v>
      </c>
      <c r="D123">
        <f t="shared" si="6"/>
        <v>11.826674930920907</v>
      </c>
      <c r="E123">
        <f t="shared" si="9"/>
        <v>2.8083181031012763</v>
      </c>
      <c r="F123">
        <f t="shared" si="7"/>
        <v>0.0028083181031012764</v>
      </c>
      <c r="H123">
        <f>SUM($F$10:F123)</f>
        <v>0.3240742560950662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4.210817553115859</v>
      </c>
      <c r="D124">
        <f t="shared" si="6"/>
        <v>11.821462734836887</v>
      </c>
      <c r="E124">
        <f t="shared" si="9"/>
        <v>2.8074032146297605</v>
      </c>
      <c r="F124">
        <f t="shared" si="7"/>
        <v>0.0028074032146297606</v>
      </c>
      <c r="H124">
        <f>SUM($F$10:F124)</f>
        <v>0.3268816593096959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4.210329037791751</v>
      </c>
      <c r="D125">
        <f t="shared" si="6"/>
        <v>11.81620636879508</v>
      </c>
      <c r="E125">
        <f t="shared" si="9"/>
        <v>2.8064805060918676</v>
      </c>
      <c r="F125">
        <f t="shared" si="7"/>
        <v>0.0028064805060918677</v>
      </c>
      <c r="H125">
        <f>SUM($F$10:F125)</f>
        <v>0.3296881398157878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4.209836198525455</v>
      </c>
      <c r="D126">
        <f t="shared" si="6"/>
        <v>11.810905878435541</v>
      </c>
      <c r="E126">
        <f t="shared" si="9"/>
        <v>2.8055499837671714</v>
      </c>
      <c r="F126">
        <f t="shared" si="7"/>
        <v>0.0028055499837671715</v>
      </c>
      <c r="H126">
        <f>SUM($F$10:F126)</f>
        <v>0.332493689799555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4.2093390337982015</v>
      </c>
      <c r="D127">
        <f t="shared" si="6"/>
        <v>11.805561309776206</v>
      </c>
      <c r="E127">
        <f t="shared" si="9"/>
        <v>2.8046116539878057</v>
      </c>
      <c r="F127">
        <f t="shared" si="7"/>
        <v>0.0028046116539878056</v>
      </c>
      <c r="H127">
        <f>SUM($F$10:F127)</f>
        <v>0.33529830145354284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4.208837542077167</v>
      </c>
      <c r="D128">
        <f t="shared" si="6"/>
        <v>11.800172709212278</v>
      </c>
      <c r="E128">
        <f t="shared" si="9"/>
        <v>2.8036655231383905</v>
      </c>
      <c r="F128">
        <f t="shared" si="7"/>
        <v>0.0028036655231383906</v>
      </c>
      <c r="H128">
        <f>SUM($F$10:F128)</f>
        <v>0.3381019669766812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4.208331721815456</v>
      </c>
      <c r="D129">
        <f t="shared" si="6"/>
        <v>11.794740123515764</v>
      </c>
      <c r="E129">
        <f t="shared" si="9"/>
        <v>2.8027115976559864</v>
      </c>
      <c r="F129">
        <f t="shared" si="7"/>
        <v>0.0028027115976559866</v>
      </c>
      <c r="H129">
        <f>SUM($F$10:F129)</f>
        <v>0.3409046785743372</v>
      </c>
    </row>
    <row r="130" spans="1:8" ht="12.75">
      <c r="A130" s="3">
        <v>0.12</v>
      </c>
      <c r="B130">
        <f t="shared" si="8"/>
        <v>0.9927738916792685</v>
      </c>
      <c r="C130">
        <f>B130*Imp!$A$18</f>
        <v>4.2078215714520715</v>
      </c>
      <c r="D130">
        <f t="shared" si="6"/>
        <v>11.78926359983489</v>
      </c>
      <c r="E130">
        <f t="shared" si="9"/>
        <v>2.8017498840300274</v>
      </c>
      <c r="F130">
        <f t="shared" si="7"/>
        <v>0.0028017498840300276</v>
      </c>
      <c r="H130">
        <f>SUM($F$10:F130)</f>
        <v>0.34370642845836724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4.207307089411895</v>
      </c>
      <c r="D131">
        <f t="shared" si="6"/>
        <v>11.783743185693542</v>
      </c>
      <c r="E131">
        <f t="shared" si="9"/>
        <v>2.8007803888022575</v>
      </c>
      <c r="F131">
        <f t="shared" si="7"/>
        <v>0.0028007803888022574</v>
      </c>
      <c r="H131">
        <f>SUM($F$10:F131)</f>
        <v>0.3465072088471695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4.206788274105659</v>
      </c>
      <c r="D132">
        <f t="shared" si="6"/>
        <v>11.778178928990762</v>
      </c>
      <c r="E132">
        <f t="shared" si="9"/>
        <v>2.7998031185666794</v>
      </c>
      <c r="F132">
        <f t="shared" si="7"/>
        <v>0.0027998031185666795</v>
      </c>
      <c r="H132">
        <f>SUM($F$10:F132)</f>
        <v>0.3493070119657362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4.206265123929925</v>
      </c>
      <c r="D133">
        <f t="shared" si="6"/>
        <v>11.772570878000185</v>
      </c>
      <c r="E133">
        <f t="shared" si="9"/>
        <v>2.7988180799694904</v>
      </c>
      <c r="F133">
        <f t="shared" si="7"/>
        <v>0.0027988180799694905</v>
      </c>
      <c r="H133">
        <f>SUM($F$10:F133)</f>
        <v>0.3521058300457057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4.2057376372670525</v>
      </c>
      <c r="D134">
        <f t="shared" si="6"/>
        <v>11.766919081369378</v>
      </c>
      <c r="E134">
        <f t="shared" si="9"/>
        <v>2.7978252797090044</v>
      </c>
      <c r="F134">
        <f t="shared" si="7"/>
        <v>0.0027978252797090045</v>
      </c>
      <c r="H134">
        <f>SUM($F$10:F134)</f>
        <v>0.35490365532541474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4.205205812485181</v>
      </c>
      <c r="D135">
        <f t="shared" si="6"/>
        <v>11.761223588119437</v>
      </c>
      <c r="E135">
        <f t="shared" si="9"/>
        <v>2.796824724535616</v>
      </c>
      <c r="F135">
        <f t="shared" si="7"/>
        <v>0.002796824724535616</v>
      </c>
      <c r="H135">
        <f>SUM($F$10:F135)</f>
        <v>0.35770048004995036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4.204669647938197</v>
      </c>
      <c r="D136">
        <f t="shared" si="6"/>
        <v>11.755484447644283</v>
      </c>
      <c r="E136">
        <f t="shared" si="9"/>
        <v>2.795816421251716</v>
      </c>
      <c r="F136">
        <f t="shared" si="7"/>
        <v>0.0027958164212517162</v>
      </c>
      <c r="H136">
        <f>SUM($F$10:F136)</f>
        <v>0.36049629647120207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4.204129141965714</v>
      </c>
      <c r="D137">
        <f t="shared" si="6"/>
        <v>11.749701709710159</v>
      </c>
      <c r="E137">
        <f t="shared" si="9"/>
        <v>2.7948003767116396</v>
      </c>
      <c r="F137">
        <f t="shared" si="7"/>
        <v>0.00279480037671164</v>
      </c>
      <c r="H137">
        <f>SUM($F$10:F137)</f>
        <v>0.3632910968479137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4.203584292893041</v>
      </c>
      <c r="D138">
        <f aca="true" t="shared" si="10" ref="D138:D201">BESSELI(C138,1)</f>
        <v>11.743875424455007</v>
      </c>
      <c r="E138">
        <f t="shared" si="9"/>
        <v>2.7937765978215934</v>
      </c>
      <c r="F138">
        <f t="shared" si="7"/>
        <v>0.0027937765978215934</v>
      </c>
      <c r="H138">
        <f>SUM($F$10:F138)</f>
        <v>0.3660848734457353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4.20303509903116</v>
      </c>
      <c r="D139">
        <f t="shared" si="10"/>
        <v>11.73800564238794</v>
      </c>
      <c r="E139">
        <f t="shared" si="9"/>
        <v>2.7927450915396026</v>
      </c>
      <c r="F139">
        <f t="shared" si="7"/>
        <v>0.002792745091539603</v>
      </c>
      <c r="H139">
        <f>SUM($F$10:F139)</f>
        <v>0.3688776185372749</v>
      </c>
    </row>
    <row r="140" spans="1:8" ht="12.75">
      <c r="A140" s="3">
        <v>0.13</v>
      </c>
      <c r="B140">
        <f t="shared" si="8"/>
        <v>0.9915139938498094</v>
      </c>
      <c r="C140">
        <f>B140*Imp!$A$18</f>
        <v>4.202481558676698</v>
      </c>
      <c r="D140">
        <f t="shared" si="10"/>
        <v>11.732092414388594</v>
      </c>
      <c r="E140">
        <f t="shared" si="9"/>
        <v>2.791705864875434</v>
      </c>
      <c r="F140">
        <f aca="true" t="shared" si="11" ref="F140:F203">E140*$A$11</f>
        <v>0.002791705864875434</v>
      </c>
      <c r="H140">
        <f>SUM($F$10:F140)</f>
        <v>0.37166932440215034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4.201923670111901</v>
      </c>
      <c r="D141">
        <f t="shared" si="10"/>
        <v>11.7261357917066</v>
      </c>
      <c r="E141">
        <f t="shared" si="9"/>
        <v>2.7906589248905425</v>
      </c>
      <c r="F141">
        <f t="shared" si="11"/>
        <v>0.0027906589248905423</v>
      </c>
      <c r="H141">
        <f>SUM($F$10:F141)</f>
        <v>0.3744599833270409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4.201361431604602</v>
      </c>
      <c r="D142">
        <f t="shared" si="10"/>
        <v>11.720135825960915</v>
      </c>
      <c r="E142">
        <f t="shared" si="9"/>
        <v>2.789604278697991</v>
      </c>
      <c r="F142">
        <f t="shared" si="11"/>
        <v>0.002789604278697991</v>
      </c>
      <c r="H142">
        <f>SUM($F$10:F142)</f>
        <v>0.3772495876057389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4.200794841408201</v>
      </c>
      <c r="D143">
        <f t="shared" si="10"/>
        <v>11.714092569139298</v>
      </c>
      <c r="E143">
        <f t="shared" si="9"/>
        <v>2.7885419334623993</v>
      </c>
      <c r="F143">
        <f t="shared" si="11"/>
        <v>0.0027885419334623992</v>
      </c>
      <c r="H143">
        <f>SUM($F$10:F143)</f>
        <v>0.3800381295392013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4.200223897761631</v>
      </c>
      <c r="D144">
        <f t="shared" si="10"/>
        <v>11.70800607359764</v>
      </c>
      <c r="E144">
        <f t="shared" si="9"/>
        <v>2.7874718963998637</v>
      </c>
      <c r="F144">
        <f t="shared" si="11"/>
        <v>0.0027874718963998638</v>
      </c>
      <c r="H144">
        <f>SUM($F$10:F144)</f>
        <v>0.3828256014356012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4.199648598889332</v>
      </c>
      <c r="D145">
        <f t="shared" si="10"/>
        <v>11.701876392059406</v>
      </c>
      <c r="E145">
        <f t="shared" si="9"/>
        <v>2.7863941747779006</v>
      </c>
      <c r="F145">
        <f t="shared" si="11"/>
        <v>0.0027863941747779007</v>
      </c>
      <c r="H145">
        <f>SUM($F$10:F145)</f>
        <v>0.38561199561037907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4.199068943001224</v>
      </c>
      <c r="D146">
        <f t="shared" si="10"/>
        <v>11.695703577614983</v>
      </c>
      <c r="E146">
        <f t="shared" si="9"/>
        <v>2.7853087759153694</v>
      </c>
      <c r="F146">
        <f t="shared" si="11"/>
        <v>0.0027853087759153695</v>
      </c>
      <c r="H146">
        <f>SUM($F$10:F146)</f>
        <v>0.38839730438629444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4.19848492829268</v>
      </c>
      <c r="D147">
        <f t="shared" si="10"/>
        <v>11.689487683721119</v>
      </c>
      <c r="E147">
        <f t="shared" si="9"/>
        <v>2.784215707182416</v>
      </c>
      <c r="F147">
        <f t="shared" si="11"/>
        <v>0.002784215707182416</v>
      </c>
      <c r="H147">
        <f>SUM($F$10:F147)</f>
        <v>0.39118152009347684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4.197896552944489</v>
      </c>
      <c r="D148">
        <f t="shared" si="10"/>
        <v>11.683228764200217</v>
      </c>
      <c r="E148">
        <f t="shared" si="9"/>
        <v>2.783114976000389</v>
      </c>
      <c r="F148">
        <f t="shared" si="11"/>
        <v>0.0027831149760003887</v>
      </c>
      <c r="H148">
        <f>SUM($F$10:F148)</f>
        <v>0.3939646350694772</v>
      </c>
    </row>
    <row r="149" spans="1:8" ht="12.75">
      <c r="A149" s="3">
        <v>0.139</v>
      </c>
      <c r="B149">
        <f t="shared" si="8"/>
        <v>0.990292381067329</v>
      </c>
      <c r="C149">
        <f>B149*Imp!$A$18</f>
        <v>4.197303815122838</v>
      </c>
      <c r="D149">
        <f t="shared" si="10"/>
        <v>11.676926873239788</v>
      </c>
      <c r="E149">
        <f t="shared" si="9"/>
        <v>2.7820065898417816</v>
      </c>
      <c r="F149">
        <f t="shared" si="11"/>
        <v>0.002782006589841782</v>
      </c>
      <c r="H149">
        <f>SUM($F$10:F149)</f>
        <v>0.396746641659319</v>
      </c>
    </row>
    <row r="150" spans="1:8" ht="12.75">
      <c r="A150" s="3">
        <v>0.14</v>
      </c>
      <c r="B150">
        <f t="shared" si="8"/>
        <v>0.9901515035589251</v>
      </c>
      <c r="C150">
        <f>B150*Imp!$A$18</f>
        <v>4.196706712979276</v>
      </c>
      <c r="D150">
        <f t="shared" si="10"/>
        <v>11.6705820653918</v>
      </c>
      <c r="E150">
        <f t="shared" si="9"/>
        <v>2.780890556230163</v>
      </c>
      <c r="F150">
        <f t="shared" si="11"/>
        <v>0.0027808905562301633</v>
      </c>
      <c r="H150">
        <f>SUM($F$10:F150)</f>
        <v>0.39952753221554915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4.196105244650684</v>
      </c>
      <c r="D151">
        <f t="shared" si="10"/>
        <v>11.664194395571998</v>
      </c>
      <c r="E151">
        <f t="shared" si="9"/>
        <v>2.7797668827400956</v>
      </c>
      <c r="F151">
        <f t="shared" si="11"/>
        <v>0.002779766882740096</v>
      </c>
      <c r="H151">
        <f>SUM($F$10:F151)</f>
        <v>0.4023072990982893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4.1954994082592485</v>
      </c>
      <c r="D152">
        <f t="shared" si="10"/>
        <v>11.657763919059347</v>
      </c>
      <c r="E152">
        <f t="shared" si="9"/>
        <v>2.7786355769970807</v>
      </c>
      <c r="F152">
        <f t="shared" si="11"/>
        <v>0.002778635576997081</v>
      </c>
      <c r="H152">
        <f>SUM($F$10:F152)</f>
        <v>0.40508593467528636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4.194889201912431</v>
      </c>
      <c r="D153">
        <f t="shared" si="10"/>
        <v>11.65129069149532</v>
      </c>
      <c r="E153">
        <f t="shared" si="9"/>
        <v>2.7774966466774735</v>
      </c>
      <c r="F153">
        <f t="shared" si="11"/>
        <v>0.0027774966466774737</v>
      </c>
      <c r="H153">
        <f>SUM($F$10:F153)</f>
        <v>0.40786343132196384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4.194274623702933</v>
      </c>
      <c r="D154">
        <f t="shared" si="10"/>
        <v>11.644774768883284</v>
      </c>
      <c r="E154">
        <f t="shared" si="9"/>
        <v>2.7763500995084214</v>
      </c>
      <c r="F154">
        <f t="shared" si="11"/>
        <v>0.0027763500995084214</v>
      </c>
      <c r="H154">
        <f>SUM($F$10:F154)</f>
        <v>0.4106397814214723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4.193655671708673</v>
      </c>
      <c r="D155">
        <f t="shared" si="10"/>
        <v>11.638216207587847</v>
      </c>
      <c r="E155">
        <f t="shared" si="9"/>
        <v>2.775195943267785</v>
      </c>
      <c r="F155">
        <f t="shared" si="11"/>
        <v>0.002775195943267785</v>
      </c>
      <c r="H155">
        <f>SUM($F$10:F155)</f>
        <v>0.4134149773647401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4.193032343992751</v>
      </c>
      <c r="D156">
        <f t="shared" si="10"/>
        <v>11.631615064334218</v>
      </c>
      <c r="E156">
        <f t="shared" si="9"/>
        <v>2.774034185784074</v>
      </c>
      <c r="F156">
        <f t="shared" si="11"/>
        <v>0.0027740341857840738</v>
      </c>
      <c r="H156">
        <f>SUM($F$10:F156)</f>
        <v>0.4161890115505242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4.192404638603415</v>
      </c>
      <c r="D157">
        <f t="shared" si="10"/>
        <v>11.624971396207489</v>
      </c>
      <c r="E157">
        <f t="shared" si="9"/>
        <v>2.77286483493636</v>
      </c>
      <c r="F157">
        <f t="shared" si="11"/>
        <v>0.00277286483493636</v>
      </c>
      <c r="H157">
        <f>SUM($F$10:F157)</f>
        <v>0.41896187638546056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4.191772553574036</v>
      </c>
      <c r="D158">
        <f t="shared" si="10"/>
        <v>11.61828526065206</v>
      </c>
      <c r="E158">
        <f t="shared" si="9"/>
        <v>2.7716878986542217</v>
      </c>
      <c r="F158">
        <f t="shared" si="11"/>
        <v>0.002771687898654222</v>
      </c>
      <c r="H158">
        <f>SUM($F$10:F158)</f>
        <v>0.4217335642841148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4.191136086923071</v>
      </c>
      <c r="D159">
        <f t="shared" si="10"/>
        <v>11.611556715470913</v>
      </c>
      <c r="E159">
        <f t="shared" si="9"/>
        <v>2.7705033849176575</v>
      </c>
      <c r="F159">
        <f t="shared" si="11"/>
        <v>0.0027705033849176573</v>
      </c>
      <c r="H159">
        <f>SUM($F$10:F159)</f>
        <v>0.4245040676690324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4.190495236654033</v>
      </c>
      <c r="D160">
        <f t="shared" si="10"/>
        <v>11.60478581882494</v>
      </c>
      <c r="E160">
        <f t="shared" si="9"/>
        <v>2.769311301757013</v>
      </c>
      <c r="F160">
        <f t="shared" si="11"/>
        <v>0.002769311301757013</v>
      </c>
      <c r="H160">
        <f>SUM($F$10:F160)</f>
        <v>0.42727337897078943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4.189850000755459</v>
      </c>
      <c r="D161">
        <f t="shared" si="10"/>
        <v>11.597972629232297</v>
      </c>
      <c r="E161">
        <f t="shared" si="9"/>
        <v>2.7681116572529096</v>
      </c>
      <c r="F161">
        <f t="shared" si="11"/>
        <v>0.00276811165725291</v>
      </c>
      <c r="H161">
        <f>SUM($F$10:F161)</f>
        <v>0.43004149062804237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4.189200377200876</v>
      </c>
      <c r="D162">
        <f t="shared" si="10"/>
        <v>11.591117205567707</v>
      </c>
      <c r="E162">
        <f t="shared" si="9"/>
        <v>2.7669044595361694</v>
      </c>
      <c r="F162">
        <f t="shared" si="11"/>
        <v>0.0027669044595361693</v>
      </c>
      <c r="H162">
        <f>SUM($F$10:F162)</f>
        <v>0.4328083950875785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4.188546363948773</v>
      </c>
      <c r="D163">
        <f t="shared" si="10"/>
        <v>11.584219607061787</v>
      </c>
      <c r="E163">
        <f t="shared" si="9"/>
        <v>2.765689716787737</v>
      </c>
      <c r="F163">
        <f t="shared" si="11"/>
        <v>0.002765689716787737</v>
      </c>
      <c r="H163">
        <f>SUM($F$10:F163)</f>
        <v>0.43557408480436627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4.187887958942561</v>
      </c>
      <c r="D164">
        <f t="shared" si="10"/>
        <v>11.577279893300354</v>
      </c>
      <c r="E164">
        <f t="shared" si="9"/>
        <v>2.764467437238605</v>
      </c>
      <c r="F164">
        <f t="shared" si="11"/>
        <v>0.002764467437238605</v>
      </c>
      <c r="H164">
        <f>SUM($F$10:F164)</f>
        <v>0.4383385522416049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4.187225160110542</v>
      </c>
      <c r="D165">
        <f t="shared" si="10"/>
        <v>11.570298124223712</v>
      </c>
      <c r="E165">
        <f t="shared" si="9"/>
        <v>2.7632376291697334</v>
      </c>
      <c r="F165">
        <f t="shared" si="11"/>
        <v>0.0027632376291697332</v>
      </c>
      <c r="H165">
        <f>SUM($F$10:F165)</f>
        <v>0.44110178987077464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4.186557965365879</v>
      </c>
      <c r="D166">
        <f t="shared" si="10"/>
        <v>11.563274360125996</v>
      </c>
      <c r="E166">
        <f t="shared" si="9"/>
        <v>2.762000300911978</v>
      </c>
      <c r="F166">
        <f t="shared" si="11"/>
        <v>0.002762000300911978</v>
      </c>
      <c r="H166">
        <f>SUM($F$10:F166)</f>
        <v>0.44386379017168665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4.18588637260656</v>
      </c>
      <c r="D167">
        <f t="shared" si="10"/>
        <v>11.556208661654464</v>
      </c>
      <c r="E167">
        <f aca="true" t="shared" si="13" ref="E167:E230">D167/C167</f>
        <v>2.760755460846012</v>
      </c>
      <c r="F167">
        <f t="shared" si="11"/>
        <v>0.002760755460846012</v>
      </c>
      <c r="H167">
        <f>SUM($F$10:F167)</f>
        <v>0.4466245456325327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4.18521037971536</v>
      </c>
      <c r="D168">
        <f t="shared" si="10"/>
        <v>11.549101089808772</v>
      </c>
      <c r="E168">
        <f t="shared" si="13"/>
        <v>2.7595031174022457</v>
      </c>
      <c r="F168">
        <f t="shared" si="11"/>
        <v>0.002759503117402246</v>
      </c>
      <c r="H168">
        <f>SUM($F$10:F168)</f>
        <v>0.44938404874993493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4.184529984559814</v>
      </c>
      <c r="D169">
        <f t="shared" si="10"/>
        <v>11.541951705940281</v>
      </c>
      <c r="E169">
        <f t="shared" si="13"/>
        <v>2.758243279060748</v>
      </c>
      <c r="F169">
        <f t="shared" si="11"/>
        <v>0.002758243279060748</v>
      </c>
      <c r="H169">
        <f>SUM($F$10:F169)</f>
        <v>0.4521422920289957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4.183845184992172</v>
      </c>
      <c r="D170">
        <f t="shared" si="10"/>
        <v>11.534760571751317</v>
      </c>
      <c r="E170">
        <f t="shared" si="13"/>
        <v>2.7569759543511645</v>
      </c>
      <c r="F170">
        <f t="shared" si="11"/>
        <v>0.0027569759543511646</v>
      </c>
      <c r="H170">
        <f>SUM($F$10:F170)</f>
        <v>0.45489926798334684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4.183155978849376</v>
      </c>
      <c r="D171">
        <f t="shared" si="10"/>
        <v>11.527527749294528</v>
      </c>
      <c r="E171">
        <f t="shared" si="13"/>
        <v>2.7557011518526506</v>
      </c>
      <c r="F171">
        <f t="shared" si="11"/>
        <v>0.002755701151852651</v>
      </c>
      <c r="H171">
        <f>SUM($F$10:F171)</f>
        <v>0.4576549691351995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4.182462363953016</v>
      </c>
      <c r="D172">
        <f t="shared" si="10"/>
        <v>11.52025330097208</v>
      </c>
      <c r="E172">
        <f t="shared" si="13"/>
        <v>2.754418880193776</v>
      </c>
      <c r="F172">
        <f t="shared" si="11"/>
        <v>0.002754418880193776</v>
      </c>
      <c r="H172">
        <f>SUM($F$10:F172)</f>
        <v>0.4604093880153933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4.181764338109299</v>
      </c>
      <c r="D173">
        <f t="shared" si="10"/>
        <v>11.512937289534992</v>
      </c>
      <c r="E173">
        <f t="shared" si="13"/>
        <v>2.7531291480524547</v>
      </c>
      <c r="F173">
        <f t="shared" si="11"/>
        <v>0.002753129148052455</v>
      </c>
      <c r="H173">
        <f>SUM($F$10:F173)</f>
        <v>0.46316251716344575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4.181061899109007</v>
      </c>
      <c r="D174">
        <f t="shared" si="10"/>
        <v>11.505579778082364</v>
      </c>
      <c r="E174">
        <f t="shared" si="13"/>
        <v>2.7518319641558584</v>
      </c>
      <c r="F174">
        <f t="shared" si="11"/>
        <v>0.0027518319641558586</v>
      </c>
      <c r="H174">
        <f>SUM($F$10:F174)</f>
        <v>0.4659143491276016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4.18035504472747</v>
      </c>
      <c r="D175">
        <f t="shared" si="10"/>
        <v>11.49818083006069</v>
      </c>
      <c r="E175">
        <f t="shared" si="13"/>
        <v>2.750527337280341</v>
      </c>
      <c r="F175">
        <f t="shared" si="11"/>
        <v>0.002750527337280341</v>
      </c>
      <c r="H175">
        <f>SUM($F$10:F175)</f>
        <v>0.4686648764648819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4.179643772724521</v>
      </c>
      <c r="D176">
        <f t="shared" si="10"/>
        <v>11.490740509263082</v>
      </c>
      <c r="E176">
        <f t="shared" si="13"/>
        <v>2.7492152762513506</v>
      </c>
      <c r="F176">
        <f t="shared" si="11"/>
        <v>0.0027492152762513505</v>
      </c>
      <c r="H176">
        <f>SUM($F$10:F176)</f>
        <v>0.47141409174113325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4.178928080844465</v>
      </c>
      <c r="D177">
        <f t="shared" si="10"/>
        <v>11.483258879828565</v>
      </c>
      <c r="E177">
        <f t="shared" si="13"/>
        <v>2.7478957899433536</v>
      </c>
      <c r="F177">
        <f t="shared" si="11"/>
        <v>0.0027478957899433535</v>
      </c>
      <c r="H177">
        <f>SUM($F$10:F177)</f>
        <v>0.4741619875310766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4.178207966816039</v>
      </c>
      <c r="D178">
        <f t="shared" si="10"/>
        <v>11.47573600624131</v>
      </c>
      <c r="E178">
        <f t="shared" si="13"/>
        <v>2.7465688872797487</v>
      </c>
      <c r="F178">
        <f t="shared" si="11"/>
        <v>0.002746568887279749</v>
      </c>
      <c r="H178">
        <f>SUM($F$10:F178)</f>
        <v>0.47690855641835633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4.177483428352374</v>
      </c>
      <c r="D179">
        <f t="shared" si="10"/>
        <v>11.468171953329872</v>
      </c>
      <c r="E179">
        <f t="shared" si="13"/>
        <v>2.7452345772327797</v>
      </c>
      <c r="F179">
        <f t="shared" si="11"/>
        <v>0.00274523457723278</v>
      </c>
      <c r="H179">
        <f>SUM($F$10:F179)</f>
        <v>0.47965379099558914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4.176754463150958</v>
      </c>
      <c r="D180">
        <f t="shared" si="10"/>
        <v>11.46056678626648</v>
      </c>
      <c r="E180">
        <f t="shared" si="13"/>
        <v>2.7438928688234614</v>
      </c>
      <c r="F180">
        <f t="shared" si="11"/>
        <v>0.0027438928688234615</v>
      </c>
      <c r="H180">
        <f>SUM($F$10:F180)</f>
        <v>0.4823976838644126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4.176021068893604</v>
      </c>
      <c r="D181">
        <f t="shared" si="10"/>
        <v>11.452920570566274</v>
      </c>
      <c r="E181">
        <f t="shared" si="13"/>
        <v>2.7425437711214933</v>
      </c>
      <c r="F181">
        <f t="shared" si="11"/>
        <v>0.0027425437711214935</v>
      </c>
      <c r="H181">
        <f>SUM($F$10:F181)</f>
        <v>0.4851402276355341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4.175283243246399</v>
      </c>
      <c r="D182">
        <f t="shared" si="10"/>
        <v>11.445233372086491</v>
      </c>
      <c r="E182">
        <f t="shared" si="13"/>
        <v>2.741187293245165</v>
      </c>
      <c r="F182">
        <f t="shared" si="11"/>
        <v>0.002741187293245165</v>
      </c>
      <c r="H182">
        <f>SUM($F$10:F182)</f>
        <v>0.4878814149287793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4.174540983859679</v>
      </c>
      <c r="D183">
        <f t="shared" si="10"/>
        <v>11.437505257025792</v>
      </c>
      <c r="E183">
        <f t="shared" si="13"/>
        <v>2.7398234443612894</v>
      </c>
      <c r="F183">
        <f t="shared" si="11"/>
        <v>0.0027398234443612897</v>
      </c>
      <c r="H183">
        <f>SUM($F$10:F183)</f>
        <v>0.4906212383731406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4.173794288367981</v>
      </c>
      <c r="D184">
        <f t="shared" si="10"/>
        <v>11.429736291923401</v>
      </c>
      <c r="E184">
        <f t="shared" si="13"/>
        <v>2.738452233685098</v>
      </c>
      <c r="F184">
        <f t="shared" si="11"/>
        <v>0.002738452233685098</v>
      </c>
      <c r="H184">
        <f>SUM($F$10:F184)</f>
        <v>0.49335969060682566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4.173043154390006</v>
      </c>
      <c r="D185">
        <f t="shared" si="10"/>
        <v>11.421926543658408</v>
      </c>
      <c r="E185">
        <f t="shared" si="13"/>
        <v>2.7370736704801715</v>
      </c>
      <c r="F185">
        <f t="shared" si="11"/>
        <v>0.0027370736704801714</v>
      </c>
      <c r="H185">
        <f>SUM($F$10:F185)</f>
        <v>0.4960967642773058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4.172287579528583</v>
      </c>
      <c r="D186">
        <f t="shared" si="10"/>
        <v>11.414076079448957</v>
      </c>
      <c r="E186">
        <f t="shared" si="13"/>
        <v>2.735687764058346</v>
      </c>
      <c r="F186">
        <f t="shared" si="11"/>
        <v>0.0027356877640583458</v>
      </c>
      <c r="H186">
        <f>SUM($F$10:F186)</f>
        <v>0.49883245204136417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4.171527561370624</v>
      </c>
      <c r="D187">
        <f t="shared" si="10"/>
        <v>11.406184966851466</v>
      </c>
      <c r="E187">
        <f t="shared" si="13"/>
        <v>2.734294523779624</v>
      </c>
      <c r="F187">
        <f t="shared" si="11"/>
        <v>0.002734294523779624</v>
      </c>
      <c r="H187">
        <f>SUM($F$10:F187)</f>
        <v>0.5015667465651438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4.170763097487086</v>
      </c>
      <c r="D188">
        <f t="shared" si="10"/>
        <v>11.398253273759854</v>
      </c>
      <c r="E188">
        <f t="shared" si="13"/>
        <v>2.7328939590520935</v>
      </c>
      <c r="F188">
        <f t="shared" si="11"/>
        <v>0.0027328939590520935</v>
      </c>
      <c r="H188">
        <f>SUM($F$10:F188)</f>
        <v>0.5042996405241958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4.169994185432934</v>
      </c>
      <c r="D189">
        <f t="shared" si="10"/>
        <v>11.390281068404768</v>
      </c>
      <c r="E189">
        <f t="shared" si="13"/>
        <v>2.7314860793318383</v>
      </c>
      <c r="F189">
        <f t="shared" si="11"/>
        <v>0.0027314860793318384</v>
      </c>
      <c r="H189">
        <f>SUM($F$10:F189)</f>
        <v>0.5070311266035277</v>
      </c>
    </row>
    <row r="190" spans="1:8" ht="12.75">
      <c r="A190" s="3">
        <v>0.18</v>
      </c>
      <c r="B190">
        <f t="shared" si="12"/>
        <v>0.983666610188635</v>
      </c>
      <c r="C190">
        <f>B190*Imp!$A$18</f>
        <v>4.169220822747094</v>
      </c>
      <c r="D190">
        <f t="shared" si="10"/>
        <v>11.38226841935276</v>
      </c>
      <c r="E190">
        <f t="shared" si="13"/>
        <v>2.7300708941228495</v>
      </c>
      <c r="F190">
        <f t="shared" si="11"/>
        <v>0.00273007089412285</v>
      </c>
      <c r="H190">
        <f>SUM($F$10:F190)</f>
        <v>0.5097611974976505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4.168443006952415</v>
      </c>
      <c r="D191">
        <f t="shared" si="10"/>
        <v>11.374215395505514</v>
      </c>
      <c r="E191">
        <f t="shared" si="13"/>
        <v>2.7286484129769355</v>
      </c>
      <c r="F191">
        <f t="shared" si="11"/>
        <v>0.0027286484129769354</v>
      </c>
      <c r="H191">
        <f>SUM($F$10:F191)</f>
        <v>0.5124898459106274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4.167660735555633</v>
      </c>
      <c r="D192">
        <f t="shared" si="10"/>
        <v>11.36612206609907</v>
      </c>
      <c r="E192">
        <f t="shared" si="13"/>
        <v>2.7272186454936422</v>
      </c>
      <c r="F192">
        <f t="shared" si="11"/>
        <v>0.0027272186454936425</v>
      </c>
      <c r="H192">
        <f>SUM($F$10:F192)</f>
        <v>0.515217064556121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4.166874006047316</v>
      </c>
      <c r="D193">
        <f t="shared" si="10"/>
        <v>11.357988500702948</v>
      </c>
      <c r="E193">
        <f t="shared" si="13"/>
        <v>2.7257816013201466</v>
      </c>
      <c r="F193">
        <f t="shared" si="11"/>
        <v>0.0027257816013201465</v>
      </c>
      <c r="H193">
        <f>SUM($F$10:F193)</f>
        <v>0.5179428461574412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4.166082815901837</v>
      </c>
      <c r="D194">
        <f t="shared" si="10"/>
        <v>11.349814769219437</v>
      </c>
      <c r="E194">
        <f t="shared" si="13"/>
        <v>2.724337290151187</v>
      </c>
      <c r="F194">
        <f t="shared" si="11"/>
        <v>0.002724337290151187</v>
      </c>
      <c r="H194">
        <f>SUM($F$10:F194)</f>
        <v>0.5206671834475924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4.165287162577319</v>
      </c>
      <c r="D195">
        <f t="shared" si="10"/>
        <v>11.341600941882698</v>
      </c>
      <c r="E195">
        <f t="shared" si="13"/>
        <v>2.722885721728956</v>
      </c>
      <c r="F195">
        <f t="shared" si="11"/>
        <v>0.002722885721728956</v>
      </c>
      <c r="H195">
        <f>SUM($F$10:F195)</f>
        <v>0.5233900691693214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4.164487043515603</v>
      </c>
      <c r="D196">
        <f t="shared" si="10"/>
        <v>11.333347089258037</v>
      </c>
      <c r="E196">
        <f t="shared" si="13"/>
        <v>2.7214269058430256</v>
      </c>
      <c r="F196">
        <f t="shared" si="11"/>
        <v>0.0027214269058430255</v>
      </c>
      <c r="H196">
        <f>SUM($F$10:F196)</f>
        <v>0.5261114960751644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4.163682456142195</v>
      </c>
      <c r="D197">
        <f t="shared" si="10"/>
        <v>11.325053282240987</v>
      </c>
      <c r="E197">
        <f t="shared" si="13"/>
        <v>2.7199608523302388</v>
      </c>
      <c r="F197">
        <f t="shared" si="11"/>
        <v>0.002719960852330239</v>
      </c>
      <c r="H197">
        <f>SUM($F$10:F197)</f>
        <v>0.5288314569274947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4.162873397866233</v>
      </c>
      <c r="D198">
        <f t="shared" si="10"/>
        <v>11.316719592056609</v>
      </c>
      <c r="E198">
        <f t="shared" si="13"/>
        <v>2.71848757107464</v>
      </c>
      <c r="F198">
        <f t="shared" si="11"/>
        <v>0.00271848757107464</v>
      </c>
      <c r="H198">
        <f>SUM($F$10:F198)</f>
        <v>0.5315499444985693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4.162059866080434</v>
      </c>
      <c r="D199">
        <f t="shared" si="10"/>
        <v>11.308346090258553</v>
      </c>
      <c r="E199">
        <f t="shared" si="13"/>
        <v>2.7170070720073616</v>
      </c>
      <c r="F199">
        <f t="shared" si="11"/>
        <v>0.0027170070720073615</v>
      </c>
      <c r="H199">
        <f>SUM($F$10:F199)</f>
        <v>0.5342669515705767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4.161241858161056</v>
      </c>
      <c r="D200">
        <f t="shared" si="10"/>
        <v>11.29993284872829</v>
      </c>
      <c r="E200">
        <f t="shared" si="13"/>
        <v>2.7155193651065446</v>
      </c>
      <c r="F200">
        <f t="shared" si="11"/>
        <v>0.002715519365106545</v>
      </c>
      <c r="H200">
        <f>SUM($F$10:F200)</f>
        <v>0.5369824709356832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4.160419371467851</v>
      </c>
      <c r="D201">
        <f t="shared" si="10"/>
        <v>11.291479939674268</v>
      </c>
      <c r="E201">
        <f t="shared" si="13"/>
        <v>2.714024460397242</v>
      </c>
      <c r="F201">
        <f t="shared" si="11"/>
        <v>0.002714024460397242</v>
      </c>
      <c r="H201">
        <f>SUM($F$10:F201)</f>
        <v>0.5396964953960804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4.159592403344021</v>
      </c>
      <c r="D202">
        <f aca="true" t="shared" si="14" ref="D202:D265">BESSELI(C202,1)</f>
        <v>11.282987435631075</v>
      </c>
      <c r="E202">
        <f t="shared" si="13"/>
        <v>2.7125223679513266</v>
      </c>
      <c r="F202">
        <f t="shared" si="11"/>
        <v>0.0027125223679513267</v>
      </c>
      <c r="H202">
        <f>SUM($F$10:F202)</f>
        <v>0.5424090177640317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4.158760951116174</v>
      </c>
      <c r="D203">
        <f t="shared" si="14"/>
        <v>11.274455409458614</v>
      </c>
      <c r="E203">
        <f t="shared" si="13"/>
        <v>2.711013097887401</v>
      </c>
      <c r="F203">
        <f t="shared" si="11"/>
        <v>0.0027110130978874013</v>
      </c>
      <c r="H203">
        <f>SUM($F$10:F203)</f>
        <v>0.5451200308619191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4.157925012094277</v>
      </c>
      <c r="D204">
        <f t="shared" si="14"/>
        <v>11.265883934341234</v>
      </c>
      <c r="E204">
        <f t="shared" si="13"/>
        <v>2.709496660370697</v>
      </c>
      <c r="F204">
        <f aca="true" t="shared" si="15" ref="F204:F267">E204*$A$11</f>
        <v>0.002709496660370697</v>
      </c>
      <c r="H204">
        <f>SUM($F$10:F204)</f>
        <v>0.5478295275222897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4.157084583571612</v>
      </c>
      <c r="D205">
        <f t="shared" si="14"/>
        <v>11.257273083786894</v>
      </c>
      <c r="E205">
        <f t="shared" si="13"/>
        <v>2.7079730656129843</v>
      </c>
      <c r="F205">
        <f t="shared" si="15"/>
        <v>0.0027079730656129845</v>
      </c>
      <c r="H205">
        <f>SUM($F$10:F205)</f>
        <v>0.5505375005879027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4.156239662824726</v>
      </c>
      <c r="D206">
        <f t="shared" si="14"/>
        <v>11.248622931626315</v>
      </c>
      <c r="E206">
        <f t="shared" si="13"/>
        <v>2.7064423238724777</v>
      </c>
      <c r="F206">
        <f t="shared" si="15"/>
        <v>0.0027064423238724778</v>
      </c>
      <c r="H206">
        <f>SUM($F$10:F206)</f>
        <v>0.5532439429117753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4.155390247113392</v>
      </c>
      <c r="D207">
        <f t="shared" si="14"/>
        <v>11.239933552012122</v>
      </c>
      <c r="E207">
        <f t="shared" si="13"/>
        <v>2.7049044454537383</v>
      </c>
      <c r="F207">
        <f t="shared" si="15"/>
        <v>0.0027049044454537383</v>
      </c>
      <c r="H207">
        <f>SUM($F$10:F207)</f>
        <v>0.555948847357229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4.154536333680555</v>
      </c>
      <c r="D208">
        <f t="shared" si="14"/>
        <v>11.231205019418008</v>
      </c>
      <c r="E208">
        <f t="shared" si="13"/>
        <v>2.7033594407075854</v>
      </c>
      <c r="F208">
        <f t="shared" si="15"/>
        <v>0.0027033594407075852</v>
      </c>
      <c r="H208">
        <f>SUM($F$10:F208)</f>
        <v>0.5586522067979366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4.15367791975229</v>
      </c>
      <c r="D209">
        <f t="shared" si="14"/>
        <v>11.22243740863782</v>
      </c>
      <c r="E209">
        <f t="shared" si="13"/>
        <v>2.7018073200309867</v>
      </c>
      <c r="F209">
        <f t="shared" si="15"/>
        <v>0.0027018073200309866</v>
      </c>
      <c r="H209">
        <f>SUM($F$10:F209)</f>
        <v>0.5613540141179676</v>
      </c>
    </row>
    <row r="210" spans="1:8" ht="12.75">
      <c r="A210" s="3">
        <v>0.2</v>
      </c>
      <c r="B210">
        <f t="shared" si="12"/>
        <v>0.9797958971132712</v>
      </c>
      <c r="C210">
        <f>B210*Imp!$A$18</f>
        <v>4.152815002537753</v>
      </c>
      <c r="D210">
        <f t="shared" si="14"/>
        <v>11.213630794784766</v>
      </c>
      <c r="E210">
        <f t="shared" si="13"/>
        <v>2.7002480938669806</v>
      </c>
      <c r="F210">
        <f t="shared" si="15"/>
        <v>0.0027002480938669807</v>
      </c>
      <c r="H210">
        <f>SUM($F$10:F210)</f>
        <v>0.5640542622118345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4.151947579229129</v>
      </c>
      <c r="D211">
        <f t="shared" si="14"/>
        <v>11.204785253290481</v>
      </c>
      <c r="E211">
        <f t="shared" si="13"/>
        <v>2.6986817727045618</v>
      </c>
      <c r="F211">
        <f t="shared" si="15"/>
        <v>0.002698681772704562</v>
      </c>
      <c r="H211">
        <f>SUM($F$10:F211)</f>
        <v>0.5667529439845391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4.151075647001593</v>
      </c>
      <c r="D212">
        <f t="shared" si="14"/>
        <v>11.195900859904189</v>
      </c>
      <c r="E212">
        <f t="shared" si="13"/>
        <v>2.6971083670785947</v>
      </c>
      <c r="F212">
        <f t="shared" si="15"/>
        <v>0.0026971083670785947</v>
      </c>
      <c r="H212">
        <f>SUM($F$10:F212)</f>
        <v>0.5694500523516177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4.150199203013252</v>
      </c>
      <c r="D213">
        <f t="shared" si="14"/>
        <v>11.186977690691814</v>
      </c>
      <c r="E213">
        <f t="shared" si="13"/>
        <v>2.6955278875697117</v>
      </c>
      <c r="F213">
        <f t="shared" si="15"/>
        <v>0.002695527887569712</v>
      </c>
      <c r="H213">
        <f>SUM($F$10:F213)</f>
        <v>0.5721455802391874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4.149318244405103</v>
      </c>
      <c r="D214">
        <f t="shared" si="14"/>
        <v>11.17801582203512</v>
      </c>
      <c r="E214">
        <f t="shared" si="13"/>
        <v>2.6939403448042185</v>
      </c>
      <c r="F214">
        <f t="shared" si="15"/>
        <v>0.0026939403448042187</v>
      </c>
      <c r="H214">
        <f>SUM($F$10:F214)</f>
        <v>0.5748395205839916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4.14843276830098</v>
      </c>
      <c r="D215">
        <f t="shared" si="14"/>
        <v>11.169015330630781</v>
      </c>
      <c r="E215">
        <f t="shared" si="13"/>
        <v>2.6923457494539873</v>
      </c>
      <c r="F215">
        <f t="shared" si="15"/>
        <v>0.0026923457494539872</v>
      </c>
      <c r="H215">
        <f>SUM($F$10:F215)</f>
        <v>0.5775318663334456</v>
      </c>
    </row>
    <row r="216" spans="1:8" ht="12.75">
      <c r="A216" s="3">
        <v>0.206</v>
      </c>
      <c r="B216">
        <f t="shared" si="16"/>
        <v>0.97855199146494</v>
      </c>
      <c r="C216">
        <f>B216*Imp!$A$18</f>
        <v>4.1475427718075055</v>
      </c>
      <c r="D216">
        <f t="shared" si="14"/>
        <v>11.15997629348956</v>
      </c>
      <c r="E216">
        <f t="shared" si="13"/>
        <v>2.69074411223637</v>
      </c>
      <c r="F216">
        <f t="shared" si="15"/>
        <v>0.00269074411223637</v>
      </c>
      <c r="H216">
        <f>SUM($F$10:F216)</f>
        <v>0.5802226104456819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4.1466482520140415</v>
      </c>
      <c r="D217">
        <f t="shared" si="14"/>
        <v>11.150898787935368</v>
      </c>
      <c r="E217">
        <f t="shared" si="13"/>
        <v>2.6891354439140907</v>
      </c>
      <c r="F217">
        <f t="shared" si="15"/>
        <v>0.002689135443914091</v>
      </c>
      <c r="H217">
        <f>SUM($F$10:F217)</f>
        <v>0.582911745889596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4.145749205992641</v>
      </c>
      <c r="D218">
        <f t="shared" si="14"/>
        <v>11.141782891604414</v>
      </c>
      <c r="E218">
        <f t="shared" si="13"/>
        <v>2.687519755295152</v>
      </c>
      <c r="F218">
        <f t="shared" si="15"/>
        <v>0.002687519755295152</v>
      </c>
      <c r="H218">
        <f>SUM($F$10:F218)</f>
        <v>0.5855992656448912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4.144845630797989</v>
      </c>
      <c r="D219">
        <f t="shared" si="14"/>
        <v>11.132628682444224</v>
      </c>
      <c r="E219">
        <f t="shared" si="13"/>
        <v>2.685897057232722</v>
      </c>
      <c r="F219">
        <f t="shared" si="15"/>
        <v>0.002685897057232722</v>
      </c>
      <c r="H219">
        <f>SUM($F$10:F219)</f>
        <v>0.5882851627021239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4.143937523467364</v>
      </c>
      <c r="D220">
        <f t="shared" si="14"/>
        <v>11.123436238712866</v>
      </c>
      <c r="E220">
        <f t="shared" si="13"/>
        <v>2.6842673606250544</v>
      </c>
      <c r="F220">
        <f t="shared" si="15"/>
        <v>0.0026842673606250543</v>
      </c>
      <c r="H220">
        <f>SUM($F$10:F220)</f>
        <v>0.590969430062749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4.143024881020573</v>
      </c>
      <c r="D221">
        <f t="shared" si="14"/>
        <v>11.114205638977909</v>
      </c>
      <c r="E221">
        <f t="shared" si="13"/>
        <v>2.682630676415365</v>
      </c>
      <c r="F221">
        <f t="shared" si="15"/>
        <v>0.002682630676415365</v>
      </c>
      <c r="H221">
        <f>SUM($F$10:F221)</f>
        <v>0.5936520607391644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4.142107700459916</v>
      </c>
      <c r="D222">
        <f t="shared" si="14"/>
        <v>11.104936962115655</v>
      </c>
      <c r="E222">
        <f t="shared" si="13"/>
        <v>2.6809870155917546</v>
      </c>
      <c r="F222">
        <f t="shared" si="15"/>
        <v>0.0026809870155917546</v>
      </c>
      <c r="H222">
        <f>SUM($F$10:F222)</f>
        <v>0.5963330477547562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4.141185978770115</v>
      </c>
      <c r="D223">
        <f t="shared" si="14"/>
        <v>11.095630287310088</v>
      </c>
      <c r="E223">
        <f t="shared" si="13"/>
        <v>2.6793363891870814</v>
      </c>
      <c r="F223">
        <f t="shared" si="15"/>
        <v>0.0026793363891870815</v>
      </c>
      <c r="H223">
        <f>SUM($F$10:F223)</f>
        <v>0.5990123841439432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4.140259712918276</v>
      </c>
      <c r="D224">
        <f t="shared" si="14"/>
        <v>11.086285694052057</v>
      </c>
      <c r="E224">
        <f t="shared" si="13"/>
        <v>2.6776788082788774</v>
      </c>
      <c r="F224">
        <f t="shared" si="15"/>
        <v>0.0026776788082788776</v>
      </c>
      <c r="H224">
        <f>SUM($F$10:F224)</f>
        <v>0.601690062952222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4.139328899853831</v>
      </c>
      <c r="D225">
        <f t="shared" si="14"/>
        <v>11.076903262138336</v>
      </c>
      <c r="E225">
        <f t="shared" si="13"/>
        <v>2.676014283989244</v>
      </c>
      <c r="F225">
        <f t="shared" si="15"/>
        <v>0.002676014283989244</v>
      </c>
      <c r="H225">
        <f>SUM($F$10:F225)</f>
        <v>0.6043660772362113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4.138393536508485</v>
      </c>
      <c r="D226">
        <f t="shared" si="14"/>
        <v>11.067483071670683</v>
      </c>
      <c r="E226">
        <f t="shared" si="13"/>
        <v>2.674342827484742</v>
      </c>
      <c r="F226">
        <f t="shared" si="15"/>
        <v>0.002674342827484742</v>
      </c>
      <c r="H226">
        <f>SUM($F$10:F226)</f>
        <v>0.607040420063696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4.137453619796161</v>
      </c>
      <c r="D227">
        <f t="shared" si="14"/>
        <v>11.058025203054907</v>
      </c>
      <c r="E227">
        <f t="shared" si="13"/>
        <v>2.6726644499762875</v>
      </c>
      <c r="F227">
        <f t="shared" si="15"/>
        <v>0.0026726644499762875</v>
      </c>
      <c r="H227">
        <f>SUM($F$10:F227)</f>
        <v>0.6097130845136722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4.136509146612948</v>
      </c>
      <c r="D228">
        <f t="shared" si="14"/>
        <v>11.048529736999994</v>
      </c>
      <c r="E228">
        <f t="shared" si="13"/>
        <v>2.670979162719062</v>
      </c>
      <c r="F228">
        <f t="shared" si="15"/>
        <v>0.002670979162719062</v>
      </c>
      <c r="H228">
        <f>SUM($F$10:F228)</f>
        <v>0.6123840636763913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4.1355601138370455</v>
      </c>
      <c r="D229">
        <f t="shared" si="14"/>
        <v>11.038996754517122</v>
      </c>
      <c r="E229">
        <f t="shared" si="13"/>
        <v>2.6692869770123946</v>
      </c>
      <c r="F229">
        <f t="shared" si="15"/>
        <v>0.0026692869770123945</v>
      </c>
      <c r="H229">
        <f>SUM($F$10:F229)</f>
        <v>0.6150533506534037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4.134606518328708</v>
      </c>
      <c r="D230">
        <f t="shared" si="14"/>
        <v>11.029426336918709</v>
      </c>
      <c r="E230">
        <f t="shared" si="13"/>
        <v>2.667587904199655</v>
      </c>
      <c r="F230">
        <f t="shared" si="15"/>
        <v>0.0026675879041996547</v>
      </c>
      <c r="H230">
        <f>SUM($F$10:F230)</f>
        <v>0.6177209385576033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4.133648356930192</v>
      </c>
      <c r="D231">
        <f t="shared" si="14"/>
        <v>11.019818565817564</v>
      </c>
      <c r="E231">
        <f aca="true" t="shared" si="17" ref="E231:E294">D231/C231</f>
        <v>2.6658819556681665</v>
      </c>
      <c r="F231">
        <f t="shared" si="15"/>
        <v>0.0026658819556681667</v>
      </c>
      <c r="H231">
        <f>SUM($F$10:F231)</f>
        <v>0.6203868205132715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4.132685626465699</v>
      </c>
      <c r="D232">
        <f t="shared" si="14"/>
        <v>11.010173523125852</v>
      </c>
      <c r="E232">
        <f t="shared" si="17"/>
        <v>2.664169142849084</v>
      </c>
      <c r="F232">
        <f t="shared" si="15"/>
        <v>0.0026641691428490838</v>
      </c>
      <c r="H232">
        <f>SUM($F$10:F232)</f>
        <v>0.6230509896561206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4.131718323741318</v>
      </c>
      <c r="D233">
        <f t="shared" si="14"/>
        <v>11.000491291054187</v>
      </c>
      <c r="E233">
        <f t="shared" si="17"/>
        <v>2.6624494772172937</v>
      </c>
      <c r="F233">
        <f t="shared" si="15"/>
        <v>0.002662449477217294</v>
      </c>
      <c r="H233">
        <f>SUM($F$10:F233)</f>
        <v>0.6257134391333379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4.130746445544974</v>
      </c>
      <c r="D234">
        <f t="shared" si="14"/>
        <v>10.990771952110695</v>
      </c>
      <c r="E234">
        <f t="shared" si="17"/>
        <v>2.66072297029131</v>
      </c>
      <c r="F234">
        <f t="shared" si="15"/>
        <v>0.0026607229702913103</v>
      </c>
      <c r="H234">
        <f>SUM($F$10:F234)</f>
        <v>0.6283741621036292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4.129769988646361</v>
      </c>
      <c r="D235">
        <f t="shared" si="14"/>
        <v>10.981015589100021</v>
      </c>
      <c r="E235">
        <f t="shared" si="17"/>
        <v>2.6589896336331638</v>
      </c>
      <c r="F235">
        <f t="shared" si="15"/>
        <v>0.002658989633633164</v>
      </c>
      <c r="H235">
        <f>SUM($F$10:F235)</f>
        <v>0.6310331517372624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4.128788949796896</v>
      </c>
      <c r="D236">
        <f t="shared" si="14"/>
        <v>10.97122228512241</v>
      </c>
      <c r="E236">
        <f t="shared" si="17"/>
        <v>2.6572494788482968</v>
      </c>
      <c r="F236">
        <f t="shared" si="15"/>
        <v>0.002657249478848297</v>
      </c>
      <c r="H236">
        <f>SUM($F$10:F236)</f>
        <v>0.6336904012161106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4.1278033257296585</v>
      </c>
      <c r="D237">
        <f t="shared" si="14"/>
        <v>10.961392123572754</v>
      </c>
      <c r="E237">
        <f t="shared" si="17"/>
        <v>2.6555025175854627</v>
      </c>
      <c r="F237">
        <f t="shared" si="15"/>
        <v>0.002655502517585463</v>
      </c>
      <c r="H237">
        <f>SUM($F$10:F237)</f>
        <v>0.6363459037336961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4.1268131131593275</v>
      </c>
      <c r="D238">
        <f t="shared" si="14"/>
        <v>10.951525188139597</v>
      </c>
      <c r="E238">
        <f t="shared" si="17"/>
        <v>2.6537487615366073</v>
      </c>
      <c r="F238">
        <f t="shared" si="15"/>
        <v>0.0026537487615366073</v>
      </c>
      <c r="H238">
        <f>SUM($F$10:F238)</f>
        <v>0.6389996524952327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4.125818308782125</v>
      </c>
      <c r="D239">
        <f t="shared" si="14"/>
        <v>10.94162156280417</v>
      </c>
      <c r="E239">
        <f t="shared" si="17"/>
        <v>2.6519882224367657</v>
      </c>
      <c r="F239">
        <f t="shared" si="15"/>
        <v>0.0026519882224367657</v>
      </c>
      <c r="H239">
        <f>SUM($F$10:F239)</f>
        <v>0.6416516407176694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4.124818909275762</v>
      </c>
      <c r="D240">
        <f t="shared" si="14"/>
        <v>10.931681331839465</v>
      </c>
      <c r="E240">
        <f t="shared" si="17"/>
        <v>2.650220912063957</v>
      </c>
      <c r="F240">
        <f t="shared" si="15"/>
        <v>0.002650220912063957</v>
      </c>
      <c r="H240">
        <f>SUM($F$10:F240)</f>
        <v>0.6443018616297334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4.123814911299372</v>
      </c>
      <c r="D241">
        <f t="shared" si="14"/>
        <v>10.92170457980922</v>
      </c>
      <c r="E241">
        <f t="shared" si="17"/>
        <v>2.6484468422390717</v>
      </c>
      <c r="F241">
        <f t="shared" si="15"/>
        <v>0.002648446842239072</v>
      </c>
      <c r="H241">
        <f>SUM($F$10:F241)</f>
        <v>0.6469503084719724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4.1228063114934566</v>
      </c>
      <c r="D242">
        <f t="shared" si="14"/>
        <v>10.911691391566947</v>
      </c>
      <c r="E242">
        <f t="shared" si="17"/>
        <v>2.6466660248257616</v>
      </c>
      <c r="F242">
        <f t="shared" si="15"/>
        <v>0.002646666024825762</v>
      </c>
      <c r="H242">
        <f>SUM($F$10:F242)</f>
        <v>0.6495969744967982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4.1217931064798226</v>
      </c>
      <c r="D243">
        <f t="shared" si="14"/>
        <v>10.901641852254983</v>
      </c>
      <c r="E243">
        <f t="shared" si="17"/>
        <v>2.644878471730335</v>
      </c>
      <c r="F243">
        <f t="shared" si="15"/>
        <v>0.002644878471730335</v>
      </c>
      <c r="H243">
        <f>SUM($F$10:F243)</f>
        <v>0.6522418529685285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4.120775292861522</v>
      </c>
      <c r="D244">
        <f t="shared" si="14"/>
        <v>10.891556047303482</v>
      </c>
      <c r="E244">
        <f t="shared" si="17"/>
        <v>2.643084194901644</v>
      </c>
      <c r="F244">
        <f t="shared" si="15"/>
        <v>0.0026430841949016443</v>
      </c>
      <c r="H244">
        <f>SUM($F$10:F244)</f>
        <v>0.6548849371634302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4.119752867222792</v>
      </c>
      <c r="D245">
        <f t="shared" si="14"/>
        <v>10.881434062429447</v>
      </c>
      <c r="E245">
        <f t="shared" si="17"/>
        <v>2.6412832063309755</v>
      </c>
      <c r="F245">
        <f t="shared" si="15"/>
        <v>0.0026412832063309757</v>
      </c>
      <c r="H245">
        <f>SUM($F$10:F245)</f>
        <v>0.6575262203697612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4.118725826128991</v>
      </c>
      <c r="D246">
        <f t="shared" si="14"/>
        <v>10.871275983635703</v>
      </c>
      <c r="E246">
        <f t="shared" si="17"/>
        <v>2.639475518051935</v>
      </c>
      <c r="F246">
        <f t="shared" si="15"/>
        <v>0.002639475518051935</v>
      </c>
      <c r="H246">
        <f>SUM($F$10:F246)</f>
        <v>0.660165695887813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4.117694166126539</v>
      </c>
      <c r="D247">
        <f t="shared" si="14"/>
        <v>10.861081897209957</v>
      </c>
      <c r="E247">
        <f t="shared" si="17"/>
        <v>2.6376611421403435</v>
      </c>
      <c r="F247">
        <f t="shared" si="15"/>
        <v>0.0026376611421403437</v>
      </c>
      <c r="H247">
        <f>SUM($F$10:F247)</f>
        <v>0.6628033570299534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4.116657883742856</v>
      </c>
      <c r="D248">
        <f t="shared" si="14"/>
        <v>10.850851889723772</v>
      </c>
      <c r="E248">
        <f t="shared" si="17"/>
        <v>2.6358400907141215</v>
      </c>
      <c r="F248">
        <f t="shared" si="15"/>
        <v>0.0026358400907141215</v>
      </c>
      <c r="H248">
        <f>SUM($F$10:F248)</f>
        <v>0.6654391971206676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4.115616975486294</v>
      </c>
      <c r="D249">
        <f t="shared" si="14"/>
        <v>10.840586048031586</v>
      </c>
      <c r="E249">
        <f t="shared" si="17"/>
        <v>2.6340123759331813</v>
      </c>
      <c r="F249">
        <f t="shared" si="15"/>
        <v>0.0026340123759331815</v>
      </c>
      <c r="H249">
        <f>SUM($F$10:F249)</f>
        <v>0.6680732094966008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4.11457143784608</v>
      </c>
      <c r="D250">
        <f t="shared" si="14"/>
        <v>10.830284459269683</v>
      </c>
      <c r="E250">
        <f t="shared" si="17"/>
        <v>2.6321780099993073</v>
      </c>
      <c r="F250">
        <f t="shared" si="15"/>
        <v>0.002632178009999307</v>
      </c>
      <c r="H250">
        <f>SUM($F$10:F250)</f>
        <v>0.6707053875066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4.11352126729225</v>
      </c>
      <c r="D251">
        <f t="shared" si="14"/>
        <v>10.81994721085522</v>
      </c>
      <c r="E251">
        <f t="shared" si="17"/>
        <v>2.630337005156051</v>
      </c>
      <c r="F251">
        <f t="shared" si="15"/>
        <v>0.0026303370051560513</v>
      </c>
      <c r="H251">
        <f>SUM($F$10:F251)</f>
        <v>0.673335724511756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4.112466460275585</v>
      </c>
      <c r="D252">
        <f t="shared" si="14"/>
        <v>10.809574390485224</v>
      </c>
      <c r="E252">
        <f t="shared" si="17"/>
        <v>2.628489373688619</v>
      </c>
      <c r="F252">
        <f t="shared" si="15"/>
        <v>0.002628489373688619</v>
      </c>
      <c r="H252">
        <f>SUM($F$10:F252)</f>
        <v>0.6759642138854447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4.111407013227543</v>
      </c>
      <c r="D253">
        <f t="shared" si="14"/>
        <v>10.799166086135523</v>
      </c>
      <c r="E253">
        <f t="shared" si="17"/>
        <v>2.626635127923748</v>
      </c>
      <c r="F253">
        <f t="shared" si="15"/>
        <v>0.002626635127923748</v>
      </c>
      <c r="H253">
        <f>SUM($F$10:F253)</f>
        <v>0.6785908490133684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4.110342922560201</v>
      </c>
      <c r="D254">
        <f t="shared" si="14"/>
        <v>10.788722386059808</v>
      </c>
      <c r="E254">
        <f t="shared" si="17"/>
        <v>2.6247742802296066</v>
      </c>
      <c r="F254">
        <f t="shared" si="15"/>
        <v>0.0026247742802296067</v>
      </c>
      <c r="H254">
        <f>SUM($F$10:F254)</f>
        <v>0.681215623293598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4.109274184666181</v>
      </c>
      <c r="D255">
        <f t="shared" si="14"/>
        <v>10.778243378788565</v>
      </c>
      <c r="E255">
        <f t="shared" si="17"/>
        <v>2.62290684301567</v>
      </c>
      <c r="F255">
        <f t="shared" si="15"/>
        <v>0.0026229068430156702</v>
      </c>
      <c r="H255">
        <f>SUM($F$10:F255)</f>
        <v>0.6838385301366137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4.1082007959185916</v>
      </c>
      <c r="D256">
        <f t="shared" si="14"/>
        <v>10.767729153128066</v>
      </c>
      <c r="E256">
        <f t="shared" si="17"/>
        <v>2.62103282873261</v>
      </c>
      <c r="F256">
        <f t="shared" si="15"/>
        <v>0.00262103282873261</v>
      </c>
      <c r="H256">
        <f>SUM($F$10:F256)</f>
        <v>0.6864595629653463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4.107122752670958</v>
      </c>
      <c r="D257">
        <f t="shared" si="14"/>
        <v>10.757179798159376</v>
      </c>
      <c r="E257">
        <f t="shared" si="17"/>
        <v>2.6191522498721835</v>
      </c>
      <c r="F257">
        <f t="shared" si="15"/>
        <v>0.0026191522498721837</v>
      </c>
      <c r="H257">
        <f>SUM($F$10:F257)</f>
        <v>0.6890787152152185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4.106040051257155</v>
      </c>
      <c r="D258">
        <f t="shared" si="14"/>
        <v>10.746595403237286</v>
      </c>
      <c r="E258">
        <f t="shared" si="17"/>
        <v>2.6172651189671123</v>
      </c>
      <c r="F258">
        <f t="shared" si="15"/>
        <v>0.0026172651189671123</v>
      </c>
      <c r="H258">
        <f>SUM($F$10:F258)</f>
        <v>0.6916959803341856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4.104952687991339</v>
      </c>
      <c r="D259">
        <f t="shared" si="14"/>
        <v>10.735976057989294</v>
      </c>
      <c r="E259">
        <f t="shared" si="17"/>
        <v>2.615371448590967</v>
      </c>
      <c r="F259">
        <f t="shared" si="15"/>
        <v>0.0026153714485909673</v>
      </c>
      <c r="H259">
        <f>SUM($F$10:F259)</f>
        <v>0.6943113517827765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4.103860659167884</v>
      </c>
      <c r="D260">
        <f t="shared" si="14"/>
        <v>10.72532185231459</v>
      </c>
      <c r="E260">
        <f t="shared" si="17"/>
        <v>2.6134712513580567</v>
      </c>
      <c r="F260">
        <f t="shared" si="15"/>
        <v>0.002613471251358057</v>
      </c>
      <c r="H260">
        <f>SUM($F$10:F260)</f>
        <v>0.6969248230341345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4.102763961061307</v>
      </c>
      <c r="D261">
        <f t="shared" si="14"/>
        <v>10.714632876383009</v>
      </c>
      <c r="E261">
        <f t="shared" si="17"/>
        <v>2.6115645399233096</v>
      </c>
      <c r="F261">
        <f t="shared" si="15"/>
        <v>0.00261156453992331</v>
      </c>
      <c r="H261">
        <f>SUM($F$10:F261)</f>
        <v>0.6995363875740578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4.101662589926205</v>
      </c>
      <c r="D262">
        <f t="shared" si="14"/>
        <v>10.703909220633978</v>
      </c>
      <c r="E262">
        <f t="shared" si="17"/>
        <v>2.6096513269821537</v>
      </c>
      <c r="F262">
        <f t="shared" si="15"/>
        <v>0.0026096513269821538</v>
      </c>
      <c r="H262">
        <f>SUM($F$10:F262)</f>
        <v>0.7021460389010399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4.100556541997183</v>
      </c>
      <c r="D263">
        <f t="shared" si="14"/>
        <v>10.693150975775524</v>
      </c>
      <c r="E263">
        <f t="shared" si="17"/>
        <v>2.607731625270409</v>
      </c>
      <c r="F263">
        <f t="shared" si="15"/>
        <v>0.002607731625270409</v>
      </c>
      <c r="H263">
        <f>SUM($F$10:F263)</f>
        <v>0.7047537705263103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4.099445813488785</v>
      </c>
      <c r="D264">
        <f t="shared" si="14"/>
        <v>10.682358232783168</v>
      </c>
      <c r="E264">
        <f t="shared" si="17"/>
        <v>2.6058054475641605</v>
      </c>
      <c r="F264">
        <f t="shared" si="15"/>
        <v>0.0026058054475641607</v>
      </c>
      <c r="H264">
        <f>SUM($F$10:F264)</f>
        <v>0.7073595759738744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4.098330400595421</v>
      </c>
      <c r="D265">
        <f t="shared" si="14"/>
        <v>10.671531082898902</v>
      </c>
      <c r="E265">
        <f t="shared" si="17"/>
        <v>2.6038728066796426</v>
      </c>
      <c r="F265">
        <f t="shared" si="15"/>
        <v>0.0026038728066796425</v>
      </c>
      <c r="H265">
        <f>SUM($F$10:F265)</f>
        <v>0.7099634487805541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4.0972102994913</v>
      </c>
      <c r="D266">
        <f aca="true" t="shared" si="18" ref="D266:D329">BESSELI(C266,1)</f>
        <v>10.660669617630159</v>
      </c>
      <c r="E266">
        <f t="shared" si="17"/>
        <v>2.6019337154731264</v>
      </c>
      <c r="F266">
        <f t="shared" si="15"/>
        <v>0.0026019337154731263</v>
      </c>
      <c r="H266">
        <f>SUM($F$10:F266)</f>
        <v>0.7125653824960272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4.0960855063303585</v>
      </c>
      <c r="D267">
        <f t="shared" si="18"/>
        <v>10.649773928748745</v>
      </c>
      <c r="E267">
        <f t="shared" si="17"/>
        <v>2.599988186840799</v>
      </c>
      <c r="F267">
        <f t="shared" si="15"/>
        <v>0.002599988186840799</v>
      </c>
      <c r="H267">
        <f>SUM($F$10:F267)</f>
        <v>0.715165370682868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4.094956017246186</v>
      </c>
      <c r="D268">
        <f t="shared" si="18"/>
        <v>10.63884410828977</v>
      </c>
      <c r="E268">
        <f t="shared" si="17"/>
        <v>2.5980362337186422</v>
      </c>
      <c r="F268">
        <f aca="true" t="shared" si="19" ref="F268:F331">E268*$A$11</f>
        <v>0.0025980362337186423</v>
      </c>
      <c r="H268">
        <f>SUM($F$10:F268)</f>
        <v>0.7177634069165867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4.093821828351953</v>
      </c>
      <c r="D269">
        <f t="shared" si="18"/>
        <v>10.627880248550609</v>
      </c>
      <c r="E269">
        <f t="shared" si="17"/>
        <v>2.5960778690823156</v>
      </c>
      <c r="F269">
        <f t="shared" si="19"/>
        <v>0.0025960778690823157</v>
      </c>
      <c r="H269">
        <f>SUM($F$10:F269)</f>
        <v>0.720359484785669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4.092682935740343</v>
      </c>
      <c r="D270">
        <f t="shared" si="18"/>
        <v>10.616882442089823</v>
      </c>
      <c r="E270">
        <f t="shared" si="17"/>
        <v>2.594113105947038</v>
      </c>
      <c r="F270">
        <f t="shared" si="19"/>
        <v>0.002594113105947038</v>
      </c>
      <c r="H270">
        <f>SUM($F$10:F270)</f>
        <v>0.7229535978916161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4.09153933548347</v>
      </c>
      <c r="D271">
        <f t="shared" si="18"/>
        <v>10.605850781726101</v>
      </c>
      <c r="E271">
        <f t="shared" si="17"/>
        <v>2.592141957367465</v>
      </c>
      <c r="F271">
        <f t="shared" si="19"/>
        <v>0.0025921419573674653</v>
      </c>
      <c r="H271">
        <f>SUM($F$10:F271)</f>
        <v>0.7255457398489835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4.090391023632816</v>
      </c>
      <c r="D272">
        <f t="shared" si="18"/>
        <v>10.594785360537204</v>
      </c>
      <c r="E272">
        <f t="shared" si="17"/>
        <v>2.5901644364375738</v>
      </c>
      <c r="F272">
        <f t="shared" si="19"/>
        <v>0.002590164436437574</v>
      </c>
      <c r="H272">
        <f>SUM($F$10:F272)</f>
        <v>0.7281359042854211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4.089237996219149</v>
      </c>
      <c r="D273">
        <f t="shared" si="18"/>
        <v>10.583686271858895</v>
      </c>
      <c r="E273">
        <f t="shared" si="17"/>
        <v>2.588180556290541</v>
      </c>
      <c r="F273">
        <f t="shared" si="19"/>
        <v>0.0025881805562905412</v>
      </c>
      <c r="H273">
        <f>SUM($F$10:F273)</f>
        <v>0.7307240848417116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4.088080249252447</v>
      </c>
      <c r="D274">
        <f t="shared" si="18"/>
        <v>10.572553609283826</v>
      </c>
      <c r="E274">
        <f t="shared" si="17"/>
        <v>2.586190330098618</v>
      </c>
      <c r="F274">
        <f t="shared" si="19"/>
        <v>0.002586190330098618</v>
      </c>
      <c r="H274">
        <f>SUM($F$10:F274)</f>
        <v>0.7333102751718102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4.086917778721829</v>
      </c>
      <c r="D275">
        <f t="shared" si="18"/>
        <v>10.561387466660502</v>
      </c>
      <c r="E275">
        <f t="shared" si="17"/>
        <v>2.5841937710730125</v>
      </c>
      <c r="F275">
        <f t="shared" si="19"/>
        <v>0.0025841937710730126</v>
      </c>
      <c r="H275">
        <f>SUM($F$10:F275)</f>
        <v>0.7358944689428832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4.085750580595475</v>
      </c>
      <c r="D276">
        <f t="shared" si="18"/>
        <v>10.550187938092197</v>
      </c>
      <c r="E276">
        <f t="shared" si="17"/>
        <v>2.58219089246377</v>
      </c>
      <c r="F276">
        <f t="shared" si="19"/>
        <v>0.0025821908924637703</v>
      </c>
      <c r="H276">
        <f>SUM($F$10:F276)</f>
        <v>0.738476659835347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4.08457865082055</v>
      </c>
      <c r="D277">
        <f t="shared" si="18"/>
        <v>10.538955117935863</v>
      </c>
      <c r="E277">
        <f t="shared" si="17"/>
        <v>2.5801817075596514</v>
      </c>
      <c r="F277">
        <f t="shared" si="19"/>
        <v>0.0025801817075596515</v>
      </c>
      <c r="H277">
        <f>SUM($F$10:F277)</f>
        <v>0.7410568415429067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4.083401985323127</v>
      </c>
      <c r="D278">
        <f t="shared" si="18"/>
        <v>10.527689100801044</v>
      </c>
      <c r="E278">
        <f t="shared" si="17"/>
        <v>2.578166229688006</v>
      </c>
      <c r="F278">
        <f t="shared" si="19"/>
        <v>0.002578166229688006</v>
      </c>
      <c r="H278">
        <f>SUM($F$10:F278)</f>
        <v>0.7436350077725947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4.082220580008112</v>
      </c>
      <c r="D279">
        <f t="shared" si="18"/>
        <v>10.5163899815488</v>
      </c>
      <c r="E279">
        <f t="shared" si="17"/>
        <v>2.5761444722146547</v>
      </c>
      <c r="F279">
        <f t="shared" si="19"/>
        <v>0.002576144472214655</v>
      </c>
      <c r="H279">
        <f>SUM($F$10:F279)</f>
        <v>0.7462111522448094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4.081034430759161</v>
      </c>
      <c r="D280">
        <f t="shared" si="18"/>
        <v>10.505057855290595</v>
      </c>
      <c r="E280">
        <f t="shared" si="17"/>
        <v>2.5741164485437644</v>
      </c>
      <c r="F280">
        <f t="shared" si="19"/>
        <v>0.0025741164485437646</v>
      </c>
      <c r="H280">
        <f>SUM($F$10:F280)</f>
        <v>0.7487852686933532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4.079843533438605</v>
      </c>
      <c r="D281">
        <f t="shared" si="18"/>
        <v>10.49369281738723</v>
      </c>
      <c r="E281">
        <f t="shared" si="17"/>
        <v>2.572082172117727</v>
      </c>
      <c r="F281">
        <f t="shared" si="19"/>
        <v>0.002572082172117727</v>
      </c>
      <c r="H281">
        <f>SUM($F$10:F281)</f>
        <v>0.7513573508654708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4.0786478838873705</v>
      </c>
      <c r="D282">
        <f t="shared" si="18"/>
        <v>10.48229496344773</v>
      </c>
      <c r="E282">
        <f t="shared" si="17"/>
        <v>2.5700416564170343</v>
      </c>
      <c r="F282">
        <f t="shared" si="19"/>
        <v>0.0025700416564170343</v>
      </c>
      <c r="H282">
        <f>SUM($F$10:F282)</f>
        <v>0.7539273925218879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4.0774474779249</v>
      </c>
      <c r="D283">
        <f t="shared" si="18"/>
        <v>10.470864389328257</v>
      </c>
      <c r="E283">
        <f t="shared" si="17"/>
        <v>2.567994914960156</v>
      </c>
      <c r="F283">
        <f t="shared" si="19"/>
        <v>0.0025679949149601563</v>
      </c>
      <c r="H283">
        <f>SUM($F$10:F283)</f>
        <v>0.7564953874368481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4.076242311349068</v>
      </c>
      <c r="D284">
        <f t="shared" si="18"/>
        <v>10.459401191130976</v>
      </c>
      <c r="E284">
        <f t="shared" si="17"/>
        <v>2.5659419613034107</v>
      </c>
      <c r="F284">
        <f t="shared" si="19"/>
        <v>0.0025659419613034105</v>
      </c>
      <c r="H284">
        <f>SUM($F$10:F284)</f>
        <v>0.7590613293981515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4.075032379936108</v>
      </c>
      <c r="D285">
        <f t="shared" si="18"/>
        <v>10.447905465203018</v>
      </c>
      <c r="E285">
        <f t="shared" si="17"/>
        <v>2.5638828090408525</v>
      </c>
      <c r="F285">
        <f t="shared" si="19"/>
        <v>0.0025638828090408525</v>
      </c>
      <c r="H285">
        <f>SUM($F$10:F285)</f>
        <v>0.7616252122071924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4.073817679440521</v>
      </c>
      <c r="D286">
        <f t="shared" si="18"/>
        <v>10.436377308135295</v>
      </c>
      <c r="E286">
        <f t="shared" si="17"/>
        <v>2.561817471804133</v>
      </c>
      <c r="F286">
        <f t="shared" si="19"/>
        <v>0.002561817471804133</v>
      </c>
      <c r="H286">
        <f>SUM($F$10:F286)</f>
        <v>0.7641870296789965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4.0725982055950025</v>
      </c>
      <c r="D287">
        <f t="shared" si="18"/>
        <v>10.424816816761446</v>
      </c>
      <c r="E287">
        <f t="shared" si="17"/>
        <v>2.5597459632623862</v>
      </c>
      <c r="F287">
        <f t="shared" si="19"/>
        <v>0.002559745963262386</v>
      </c>
      <c r="H287">
        <f>SUM($F$10:F287)</f>
        <v>0.7667467756422589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4.071373954110356</v>
      </c>
      <c r="D288">
        <f t="shared" si="18"/>
        <v>10.413224088156715</v>
      </c>
      <c r="E288">
        <f t="shared" si="17"/>
        <v>2.557668297122102</v>
      </c>
      <c r="F288">
        <f t="shared" si="19"/>
        <v>0.002557668297122102</v>
      </c>
      <c r="H288">
        <f>SUM($F$10:F288)</f>
        <v>0.769304443939381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4.070144920675409</v>
      </c>
      <c r="D289">
        <f t="shared" si="18"/>
        <v>10.401599219636795</v>
      </c>
      <c r="E289">
        <f t="shared" si="17"/>
        <v>2.5555844871269917</v>
      </c>
      <c r="F289">
        <f t="shared" si="19"/>
        <v>0.0025555844871269916</v>
      </c>
      <c r="H289">
        <f>SUM($F$10:F289)</f>
        <v>0.771860028426508</v>
      </c>
    </row>
    <row r="290" spans="1:8" ht="12.75">
      <c r="A290" s="3">
        <v>0.28</v>
      </c>
      <c r="B290">
        <f t="shared" si="20"/>
        <v>0.96</v>
      </c>
      <c r="C290">
        <f>B290*Imp!$A$18</f>
        <v>4.06891110095693</v>
      </c>
      <c r="D290">
        <f t="shared" si="18"/>
        <v>10.389942308756778</v>
      </c>
      <c r="E290">
        <f t="shared" si="17"/>
        <v>2.5534945470578756</v>
      </c>
      <c r="F290">
        <f t="shared" si="19"/>
        <v>0.0025534945470578755</v>
      </c>
      <c r="H290">
        <f>SUM($F$10:F290)</f>
        <v>0.7744135229735659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4.067672490599546</v>
      </c>
      <c r="D291">
        <f t="shared" si="18"/>
        <v>10.378253453309975</v>
      </c>
      <c r="E291">
        <f t="shared" si="17"/>
        <v>2.5513984907325455</v>
      </c>
      <c r="F291">
        <f t="shared" si="19"/>
        <v>0.0025513984907325456</v>
      </c>
      <c r="H291">
        <f>SUM($F$10:F291)</f>
        <v>0.7769649214642984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4.066429085225655</v>
      </c>
      <c r="D292">
        <f t="shared" si="18"/>
        <v>10.366532751326833</v>
      </c>
      <c r="E292">
        <f t="shared" si="17"/>
        <v>2.5492963320056448</v>
      </c>
      <c r="F292">
        <f t="shared" si="19"/>
        <v>0.0025492963320056447</v>
      </c>
      <c r="H292">
        <f>SUM($F$10:F292)</f>
        <v>0.779514217796304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4.065180880435344</v>
      </c>
      <c r="D293">
        <f t="shared" si="18"/>
        <v>10.354780301073788</v>
      </c>
      <c r="E293">
        <f t="shared" si="17"/>
        <v>2.547188084768539</v>
      </c>
      <c r="F293">
        <f t="shared" si="19"/>
        <v>0.002547188084768539</v>
      </c>
      <c r="H293">
        <f>SUM($F$10:F293)</f>
        <v>0.7820614058810725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4.063927871806299</v>
      </c>
      <c r="D294">
        <f t="shared" si="18"/>
        <v>10.342996201052152</v>
      </c>
      <c r="E294">
        <f t="shared" si="17"/>
        <v>2.5450737629491904</v>
      </c>
      <c r="F294">
        <f t="shared" si="19"/>
        <v>0.0025450737629491905</v>
      </c>
      <c r="H294">
        <f>SUM($F$10:F294)</f>
        <v>0.7846064796440217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4.06267005489372</v>
      </c>
      <c r="D295">
        <f t="shared" si="18"/>
        <v>10.33118054999696</v>
      </c>
      <c r="E295">
        <f aca="true" t="shared" si="21" ref="E295:E358">D295/C295</f>
        <v>2.5429533805120252</v>
      </c>
      <c r="F295">
        <f t="shared" si="19"/>
        <v>0.0025429533805120252</v>
      </c>
      <c r="H295">
        <f>SUM($F$10:F295)</f>
        <v>0.7871494330245338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4.061407425230233</v>
      </c>
      <c r="D296">
        <f t="shared" si="18"/>
        <v>10.319333446875861</v>
      </c>
      <c r="E296">
        <f t="shared" si="21"/>
        <v>2.5408269514578135</v>
      </c>
      <c r="F296">
        <f t="shared" si="19"/>
        <v>0.0025408269514578135</v>
      </c>
      <c r="H296">
        <f>SUM($F$10:F296)</f>
        <v>0.7896902599759916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4.0601399783258065</v>
      </c>
      <c r="D297">
        <f t="shared" si="18"/>
        <v>10.307454990887976</v>
      </c>
      <c r="E297">
        <f t="shared" si="21"/>
        <v>2.538694489823536</v>
      </c>
      <c r="F297">
        <f t="shared" si="19"/>
        <v>0.002538694489823536</v>
      </c>
      <c r="H297">
        <f>SUM($F$10:F297)</f>
        <v>0.7922289544658152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4.058867709667656</v>
      </c>
      <c r="D298">
        <f t="shared" si="18"/>
        <v>10.295545281462758</v>
      </c>
      <c r="E298">
        <f t="shared" si="21"/>
        <v>2.536556009682258</v>
      </c>
      <c r="F298">
        <f t="shared" si="19"/>
        <v>0.002536556009682258</v>
      </c>
      <c r="H298">
        <f>SUM($F$10:F298)</f>
        <v>0.7947655104754975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4.0575906147201595</v>
      </c>
      <c r="D299">
        <f t="shared" si="18"/>
        <v>10.283604418258834</v>
      </c>
      <c r="E299">
        <f t="shared" si="21"/>
        <v>2.534411525142998</v>
      </c>
      <c r="F299">
        <f t="shared" si="19"/>
        <v>0.002534411525142998</v>
      </c>
      <c r="H299">
        <f>SUM($F$10:F299)</f>
        <v>0.7972999220006405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4.056308688924766</v>
      </c>
      <c r="D300">
        <f t="shared" si="18"/>
        <v>10.271632501162891</v>
      </c>
      <c r="E300">
        <f t="shared" si="21"/>
        <v>2.5322610503506</v>
      </c>
      <c r="F300">
        <f t="shared" si="19"/>
        <v>0.0025322610503506</v>
      </c>
      <c r="H300">
        <f>SUM($F$10:F300)</f>
        <v>0.7998321830509911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4.055021927699904</v>
      </c>
      <c r="D301">
        <f t="shared" si="18"/>
        <v>10.259629630288511</v>
      </c>
      <c r="E301">
        <f t="shared" si="21"/>
        <v>2.530104599485605</v>
      </c>
      <c r="F301">
        <f t="shared" si="19"/>
        <v>0.002530104599485605</v>
      </c>
      <c r="H301">
        <f>SUM($F$10:F301)</f>
        <v>0.8023622876504767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4.053730326440897</v>
      </c>
      <c r="D302">
        <f t="shared" si="18"/>
        <v>10.24759590597504</v>
      </c>
      <c r="E302">
        <f t="shared" si="21"/>
        <v>2.527942186764122</v>
      </c>
      <c r="F302">
        <f t="shared" si="19"/>
        <v>0.002527942186764122</v>
      </c>
      <c r="H302">
        <f>SUM($F$10:F302)</f>
        <v>0.8048902298372408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4.052433880519862</v>
      </c>
      <c r="D303">
        <f t="shared" si="18"/>
        <v>10.235531428786404</v>
      </c>
      <c r="E303">
        <f t="shared" si="21"/>
        <v>2.525773826437694</v>
      </c>
      <c r="F303">
        <f t="shared" si="19"/>
        <v>0.002525773826437694</v>
      </c>
      <c r="H303">
        <f>SUM($F$10:F303)</f>
        <v>0.8074160036636785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4.0511325852856235</v>
      </c>
      <c r="D304">
        <f t="shared" si="18"/>
        <v>10.223436299509997</v>
      </c>
      <c r="E304">
        <f t="shared" si="21"/>
        <v>2.5235995327931726</v>
      </c>
      <c r="F304">
        <f t="shared" si="19"/>
        <v>0.0025235995327931725</v>
      </c>
      <c r="H304">
        <f>SUM($F$10:F304)</f>
        <v>0.8099396031964716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4.049826436063621</v>
      </c>
      <c r="D305">
        <f t="shared" si="18"/>
        <v>10.211310619155512</v>
      </c>
      <c r="E305">
        <f t="shared" si="21"/>
        <v>2.5214193201525874</v>
      </c>
      <c r="F305">
        <f t="shared" si="19"/>
        <v>0.0025214193201525876</v>
      </c>
      <c r="H305">
        <f>SUM($F$10:F305)</f>
        <v>0.8124610225166242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4.0485154281558104</v>
      </c>
      <c r="D306">
        <f t="shared" si="18"/>
        <v>10.199154488953745</v>
      </c>
      <c r="E306">
        <f t="shared" si="21"/>
        <v>2.5192332028730067</v>
      </c>
      <c r="F306">
        <f t="shared" si="19"/>
        <v>0.0025192332028730067</v>
      </c>
      <c r="H306">
        <f>SUM($F$10:F306)</f>
        <v>0.8149802557194973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4.047199556840576</v>
      </c>
      <c r="D307">
        <f t="shared" si="18"/>
        <v>10.186968010355505</v>
      </c>
      <c r="E307">
        <f t="shared" si="21"/>
        <v>2.51704119534642</v>
      </c>
      <c r="F307">
        <f t="shared" si="19"/>
        <v>0.00251704119534642</v>
      </c>
      <c r="H307">
        <f>SUM($F$10:F307)</f>
        <v>0.8174972969148437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4.045878817372632</v>
      </c>
      <c r="D308">
        <f t="shared" si="18"/>
        <v>10.174751285030403</v>
      </c>
      <c r="E308">
        <f t="shared" si="21"/>
        <v>2.514843311999597</v>
      </c>
      <c r="F308">
        <f t="shared" si="19"/>
        <v>0.0025148433119995973</v>
      </c>
      <c r="H308">
        <f>SUM($F$10:F308)</f>
        <v>0.8200121402268433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4.0445532049829245</v>
      </c>
      <c r="D309">
        <f t="shared" si="18"/>
        <v>10.162504414865671</v>
      </c>
      <c r="E309">
        <f t="shared" si="21"/>
        <v>2.512639567293954</v>
      </c>
      <c r="F309">
        <f t="shared" si="19"/>
        <v>0.002512639567293954</v>
      </c>
      <c r="H309">
        <f>SUM($F$10:F309)</f>
        <v>0.8225247797941373</v>
      </c>
    </row>
    <row r="310" spans="1:8" ht="12.75">
      <c r="A310" s="3">
        <v>0.3</v>
      </c>
      <c r="B310">
        <f t="shared" si="20"/>
        <v>0.9539392014169457</v>
      </c>
      <c r="C310">
        <f>B310*Imp!$A$18</f>
        <v>4.0432227148785405</v>
      </c>
      <c r="D310">
        <f t="shared" si="18"/>
        <v>10.150227501965048</v>
      </c>
      <c r="E310">
        <f t="shared" si="21"/>
        <v>2.510429975725432</v>
      </c>
      <c r="F310">
        <f t="shared" si="19"/>
        <v>0.0025104299757254317</v>
      </c>
      <c r="H310">
        <f>SUM($F$10:F310)</f>
        <v>0.8250352097698628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4.0418873422426085</v>
      </c>
      <c r="D311">
        <f t="shared" si="18"/>
        <v>10.137920648647574</v>
      </c>
      <c r="E311">
        <f t="shared" si="21"/>
        <v>2.508214551824354</v>
      </c>
      <c r="F311">
        <f t="shared" si="19"/>
        <v>0.002508214551824354</v>
      </c>
      <c r="H311">
        <f>SUM($F$10:F311)</f>
        <v>0.8275434243216871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4.0405470822342</v>
      </c>
      <c r="D312">
        <f t="shared" si="18"/>
        <v>10.125583957446421</v>
      </c>
      <c r="E312">
        <f t="shared" si="21"/>
        <v>2.5059933101553</v>
      </c>
      <c r="F312">
        <f t="shared" si="19"/>
        <v>0.0025059933101552996</v>
      </c>
      <c r="H312">
        <f>SUM($F$10:F312)</f>
        <v>0.8300494176318425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4.039201929988234</v>
      </c>
      <c r="D313">
        <f t="shared" si="18"/>
        <v>10.113217531107738</v>
      </c>
      <c r="E313">
        <f t="shared" si="21"/>
        <v>2.50376626531697</v>
      </c>
      <c r="F313">
        <f t="shared" si="19"/>
        <v>0.00250376626531697</v>
      </c>
      <c r="H313">
        <f>SUM($F$10:F313)</f>
        <v>0.8325531838971595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4.037851880615374</v>
      </c>
      <c r="D314">
        <f t="shared" si="18"/>
        <v>10.100821472589441</v>
      </c>
      <c r="E314">
        <f t="shared" si="21"/>
        <v>2.501533431942051</v>
      </c>
      <c r="F314">
        <f t="shared" si="19"/>
        <v>0.002501533431942051</v>
      </c>
      <c r="H314">
        <f>SUM($F$10:F314)</f>
        <v>0.8350547173291015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4.036496929201932</v>
      </c>
      <c r="D315">
        <f t="shared" si="18"/>
        <v>10.088395885060066</v>
      </c>
      <c r="E315">
        <f t="shared" si="21"/>
        <v>2.4992948246970856</v>
      </c>
      <c r="F315">
        <f t="shared" si="19"/>
        <v>0.002499294824697086</v>
      </c>
      <c r="H315">
        <f>SUM($F$10:F315)</f>
        <v>0.8375540121537987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4.035137070809765</v>
      </c>
      <c r="D316">
        <f t="shared" si="18"/>
        <v>10.075940871897568</v>
      </c>
      <c r="E316">
        <f t="shared" si="21"/>
        <v>2.4970504582823367</v>
      </c>
      <c r="F316">
        <f t="shared" si="19"/>
        <v>0.0024970504582823368</v>
      </c>
      <c r="H316">
        <f>SUM($F$10:F316)</f>
        <v>0.840051062612081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4.033772300476176</v>
      </c>
      <c r="D317">
        <f t="shared" si="18"/>
        <v>10.06345653668814</v>
      </c>
      <c r="E317">
        <f t="shared" si="21"/>
        <v>2.494800347431652</v>
      </c>
      <c r="F317">
        <f t="shared" si="19"/>
        <v>0.002494800347431652</v>
      </c>
      <c r="H317">
        <f>SUM($F$10:F317)</f>
        <v>0.8425458629595126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4.032402613213813</v>
      </c>
      <c r="D318">
        <f t="shared" si="18"/>
        <v>10.050942983225031</v>
      </c>
      <c r="E318">
        <f t="shared" si="21"/>
        <v>2.492544506912334</v>
      </c>
      <c r="F318">
        <f t="shared" si="19"/>
        <v>0.002492544506912334</v>
      </c>
      <c r="H318">
        <f>SUM($F$10:F318)</f>
        <v>0.845038407466425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4.031028004010564</v>
      </c>
      <c r="D319">
        <f t="shared" si="18"/>
        <v>10.038400315507367</v>
      </c>
      <c r="E319">
        <f t="shared" si="21"/>
        <v>2.4902829515250025</v>
      </c>
      <c r="F319">
        <f t="shared" si="19"/>
        <v>0.0024902829515250024</v>
      </c>
      <c r="H319">
        <f>SUM($F$10:F319)</f>
        <v>0.84752869041795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4.029648467829454</v>
      </c>
      <c r="D320">
        <f t="shared" si="18"/>
        <v>10.025828637738934</v>
      </c>
      <c r="E320">
        <f t="shared" si="21"/>
        <v>2.4880156961034583</v>
      </c>
      <c r="F320">
        <f t="shared" si="19"/>
        <v>0.0024880156961034584</v>
      </c>
      <c r="H320">
        <f>SUM($F$10:F320)</f>
        <v>0.8500167061140534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4.0282639996085425</v>
      </c>
      <c r="D321">
        <f t="shared" si="18"/>
        <v>10.013228054327001</v>
      </c>
      <c r="E321">
        <f t="shared" si="21"/>
        <v>2.48574275551455</v>
      </c>
      <c r="F321">
        <f t="shared" si="19"/>
        <v>0.00248574275551455</v>
      </c>
      <c r="H321">
        <f>SUM($F$10:F321)</f>
        <v>0.8525024488695679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4.026874594260818</v>
      </c>
      <c r="D322">
        <f t="shared" si="18"/>
        <v>10.000598669881137</v>
      </c>
      <c r="E322">
        <f t="shared" si="21"/>
        <v>2.4834641446580408</v>
      </c>
      <c r="F322">
        <f t="shared" si="19"/>
        <v>0.0024834641446580407</v>
      </c>
      <c r="H322">
        <f>SUM($F$10:F322)</f>
        <v>0.854985913014226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4.0254802466740935</v>
      </c>
      <c r="D323">
        <f t="shared" si="18"/>
        <v>9.987940589212007</v>
      </c>
      <c r="E323">
        <f t="shared" si="21"/>
        <v>2.481179878466471</v>
      </c>
      <c r="F323">
        <f t="shared" si="19"/>
        <v>0.002481179878466471</v>
      </c>
      <c r="H323">
        <f>SUM($F$10:F323)</f>
        <v>0.8574670928926925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4.024080951710897</v>
      </c>
      <c r="D324">
        <f t="shared" si="18"/>
        <v>9.97525391733014</v>
      </c>
      <c r="E324">
        <f t="shared" si="21"/>
        <v>2.4788899719050166</v>
      </c>
      <c r="F324">
        <f t="shared" si="19"/>
        <v>0.0024788899719050167</v>
      </c>
      <c r="H324">
        <f>SUM($F$10:F324)</f>
        <v>0.8599459828645976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4.0226767042083695</v>
      </c>
      <c r="D325">
        <f t="shared" si="18"/>
        <v>9.962538759444767</v>
      </c>
      <c r="E325">
        <f t="shared" si="21"/>
        <v>2.476594439971361</v>
      </c>
      <c r="F325">
        <f t="shared" si="19"/>
        <v>0.002476594439971361</v>
      </c>
      <c r="H325">
        <f>SUM($F$10:F325)</f>
        <v>0.862422577304569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4.021267498978154</v>
      </c>
      <c r="D326">
        <f t="shared" si="18"/>
        <v>9.949795220962619</v>
      </c>
      <c r="E326">
        <f t="shared" si="21"/>
        <v>2.4742932976955565</v>
      </c>
      <c r="F326">
        <f t="shared" si="19"/>
        <v>0.0024742932976955564</v>
      </c>
      <c r="H326">
        <f>SUM($F$10:F326)</f>
        <v>0.8648968706022645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4.019853330806287</v>
      </c>
      <c r="D327">
        <f t="shared" si="18"/>
        <v>9.937023407486699</v>
      </c>
      <c r="E327">
        <f t="shared" si="21"/>
        <v>2.4719865601398867</v>
      </c>
      <c r="F327">
        <f t="shared" si="19"/>
        <v>0.002471986560139887</v>
      </c>
      <c r="H327">
        <f>SUM($F$10:F327)</f>
        <v>0.8673688571624044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4.018434194453089</v>
      </c>
      <c r="D328">
        <f t="shared" si="18"/>
        <v>9.924223424815072</v>
      </c>
      <c r="E328">
        <f t="shared" si="21"/>
        <v>2.469674242398727</v>
      </c>
      <c r="F328">
        <f t="shared" si="19"/>
        <v>0.002469674242398727</v>
      </c>
      <c r="H328">
        <f>SUM($F$10:F328)</f>
        <v>0.8698385314048032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4.017010084653059</v>
      </c>
      <c r="D329">
        <f t="shared" si="18"/>
        <v>9.911395378939671</v>
      </c>
      <c r="E329">
        <f t="shared" si="21"/>
        <v>2.46735635959841</v>
      </c>
      <c r="F329">
        <f t="shared" si="19"/>
        <v>0.00246735635959841</v>
      </c>
      <c r="H329">
        <f>SUM($F$10:F329)</f>
        <v>0.8723058877644015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4.015580996114755</v>
      </c>
      <c r="D330">
        <f aca="true" t="shared" si="22" ref="D330:D393">BESSELI(C330,1)</f>
        <v>9.898539376045077</v>
      </c>
      <c r="E330">
        <f t="shared" si="21"/>
        <v>2.4650329268970874</v>
      </c>
      <c r="F330">
        <f t="shared" si="19"/>
        <v>0.0024650329268970875</v>
      </c>
      <c r="H330">
        <f>SUM($F$10:F330)</f>
        <v>0.8747709206912986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4.014146923520691</v>
      </c>
      <c r="D331">
        <f t="shared" si="22"/>
        <v>9.885655522507307</v>
      </c>
      <c r="E331">
        <f t="shared" si="21"/>
        <v>2.4627039594845934</v>
      </c>
      <c r="F331">
        <f t="shared" si="19"/>
        <v>0.0024627039594845935</v>
      </c>
      <c r="H331">
        <f>SUM($F$10:F331)</f>
        <v>0.8772336246507831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4.012707861527223</v>
      </c>
      <c r="D332">
        <f t="shared" si="22"/>
        <v>9.872743924892616</v>
      </c>
      <c r="E332">
        <f t="shared" si="21"/>
        <v>2.4603694725823084</v>
      </c>
      <c r="F332">
        <f aca="true" t="shared" si="23" ref="F332:F395">E332*$A$11</f>
        <v>0.0024603694725823084</v>
      </c>
      <c r="H332">
        <f>SUM($F$10:F332)</f>
        <v>0.8796939941233655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4.011263804764427</v>
      </c>
      <c r="D333">
        <f t="shared" si="22"/>
        <v>9.859804689956222</v>
      </c>
      <c r="E333">
        <f t="shared" si="21"/>
        <v>2.4580294814430106</v>
      </c>
      <c r="F333">
        <f t="shared" si="23"/>
        <v>0.0024580294814430105</v>
      </c>
      <c r="H333">
        <f>SUM($F$10:F333)</f>
        <v>0.8821520236048085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4.009814747835999</v>
      </c>
      <c r="D334">
        <f t="shared" si="22"/>
        <v>9.846837924641154</v>
      </c>
      <c r="E334">
        <f t="shared" si="21"/>
        <v>2.45568400135075</v>
      </c>
      <c r="F334">
        <f t="shared" si="23"/>
        <v>0.00245568400135075</v>
      </c>
      <c r="H334">
        <f>SUM($F$10:F334)</f>
        <v>0.8846077076061593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4.008360685319128</v>
      </c>
      <c r="D335">
        <f t="shared" si="22"/>
        <v>9.833843736076975</v>
      </c>
      <c r="E335">
        <f t="shared" si="21"/>
        <v>2.4533330476207</v>
      </c>
      <c r="F335">
        <f t="shared" si="23"/>
        <v>0.0024533330476207</v>
      </c>
      <c r="H335">
        <f>SUM($F$10:F335)</f>
        <v>0.88706104065378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4.0069016117643885</v>
      </c>
      <c r="D336">
        <f t="shared" si="22"/>
        <v>9.820822231578598</v>
      </c>
      <c r="E336">
        <f t="shared" si="21"/>
        <v>2.4509766355990266</v>
      </c>
      <c r="F336">
        <f t="shared" si="23"/>
        <v>0.0024509766355990266</v>
      </c>
      <c r="H336">
        <f>SUM($F$10:F336)</f>
        <v>0.889512017289379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4.0054375216956215</v>
      </c>
      <c r="D337">
        <f t="shared" si="22"/>
        <v>9.807773518645051</v>
      </c>
      <c r="E337">
        <f t="shared" si="21"/>
        <v>2.4486147806627447</v>
      </c>
      <c r="F337">
        <f t="shared" si="23"/>
        <v>0.002448614780662745</v>
      </c>
      <c r="H337">
        <f>SUM($F$10:F337)</f>
        <v>0.8919606320700417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4.003968409609813</v>
      </c>
      <c r="D338">
        <f t="shared" si="22"/>
        <v>9.794697704958212</v>
      </c>
      <c r="E338">
        <f t="shared" si="21"/>
        <v>2.446247498219574</v>
      </c>
      <c r="F338">
        <f t="shared" si="23"/>
        <v>0.002446247498219574</v>
      </c>
      <c r="H338">
        <f>SUM($F$10:F338)</f>
        <v>0.8944068795682613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4.0024942699769825</v>
      </c>
      <c r="D339">
        <f t="shared" si="22"/>
        <v>9.781594898381625</v>
      </c>
      <c r="E339">
        <f t="shared" si="21"/>
        <v>2.443874803707808</v>
      </c>
      <c r="F339">
        <f t="shared" si="23"/>
        <v>0.002443874803707808</v>
      </c>
      <c r="H339">
        <f>SUM($F$10:F339)</f>
        <v>0.896850754371969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4.001015097240061</v>
      </c>
      <c r="D340">
        <f t="shared" si="22"/>
        <v>9.768465206959245</v>
      </c>
      <c r="E340">
        <f t="shared" si="21"/>
        <v>2.4414967125961677</v>
      </c>
      <c r="F340">
        <f t="shared" si="23"/>
        <v>0.002441496712596168</v>
      </c>
      <c r="H340">
        <f>SUM($F$10:F340)</f>
        <v>0.8992922510845652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3.9995308858147713</v>
      </c>
      <c r="D341">
        <f t="shared" si="22"/>
        <v>9.755308738914218</v>
      </c>
      <c r="E341">
        <f t="shared" si="21"/>
        <v>2.4391132403836653</v>
      </c>
      <c r="F341">
        <f t="shared" si="23"/>
        <v>0.0024391132403836654</v>
      </c>
      <c r="H341">
        <f>SUM($F$10:F341)</f>
        <v>0.9017313643249489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3.9980416300895056</v>
      </c>
      <c r="D342">
        <f t="shared" si="22"/>
        <v>9.74212560264761</v>
      </c>
      <c r="E342">
        <f t="shared" si="21"/>
        <v>2.4367244025994568</v>
      </c>
      <c r="F342">
        <f t="shared" si="23"/>
        <v>0.0024367244025994567</v>
      </c>
      <c r="H342">
        <f>SUM($F$10:F342)</f>
        <v>0.9041680887275484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3.9965473244252077</v>
      </c>
      <c r="D343">
        <f t="shared" si="22"/>
        <v>9.728915906737214</v>
      </c>
      <c r="E343">
        <f t="shared" si="21"/>
        <v>2.4343302148027104</v>
      </c>
      <c r="F343">
        <f t="shared" si="23"/>
        <v>0.0024343302148027105</v>
      </c>
      <c r="H343">
        <f>SUM($F$10:F343)</f>
        <v>0.906602418942351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3.995047963155248</v>
      </c>
      <c r="D344">
        <f t="shared" si="22"/>
        <v>9.715679759936288</v>
      </c>
      <c r="E344">
        <f t="shared" si="21"/>
        <v>2.4319306925824598</v>
      </c>
      <c r="F344">
        <f t="shared" si="23"/>
        <v>0.00243193069258246</v>
      </c>
      <c r="H344">
        <f>SUM($F$10:F344)</f>
        <v>0.9090343496349335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3.9935435405853</v>
      </c>
      <c r="D345">
        <f t="shared" si="22"/>
        <v>9.702417271172301</v>
      </c>
      <c r="E345">
        <f t="shared" si="21"/>
        <v>2.429525851557462</v>
      </c>
      <c r="F345">
        <f t="shared" si="23"/>
        <v>0.002429525851557462</v>
      </c>
      <c r="H345">
        <f>SUM($F$10:F345)</f>
        <v>0.9114638754864909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3.9920340509932184</v>
      </c>
      <c r="D346">
        <f t="shared" si="22"/>
        <v>9.689128549545716</v>
      </c>
      <c r="E346">
        <f t="shared" si="21"/>
        <v>2.427115707376058</v>
      </c>
      <c r="F346">
        <f t="shared" si="23"/>
        <v>0.002427115707376058</v>
      </c>
      <c r="H346">
        <f>SUM($F$10:F346)</f>
        <v>0.913890991193867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3.9905194886289115</v>
      </c>
      <c r="D347">
        <f t="shared" si="22"/>
        <v>9.675813704328721</v>
      </c>
      <c r="E347">
        <f t="shared" si="21"/>
        <v>2.4247002757160323</v>
      </c>
      <c r="F347">
        <f t="shared" si="23"/>
        <v>0.002424700275716032</v>
      </c>
      <c r="H347">
        <f>SUM($F$10:F347)</f>
        <v>0.916315691469583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3.988999847714217</v>
      </c>
      <c r="D348">
        <f t="shared" si="22"/>
        <v>9.662472844963998</v>
      </c>
      <c r="E348">
        <f t="shared" si="21"/>
        <v>2.4222795722844674</v>
      </c>
      <c r="F348">
        <f t="shared" si="23"/>
        <v>0.0024222795722844675</v>
      </c>
      <c r="H348">
        <f>SUM($F$10:F348)</f>
        <v>0.9187379710418675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3.987475122442774</v>
      </c>
      <c r="D349">
        <f t="shared" si="22"/>
        <v>9.649106081063469</v>
      </c>
      <c r="E349">
        <f t="shared" si="21"/>
        <v>2.419853612817605</v>
      </c>
      <c r="F349">
        <f t="shared" si="23"/>
        <v>0.002419853612817605</v>
      </c>
      <c r="H349">
        <f>SUM($F$10:F349)</f>
        <v>0.9211578246546851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3.985945306979896</v>
      </c>
      <c r="D350">
        <f t="shared" si="22"/>
        <v>9.635713522407023</v>
      </c>
      <c r="E350">
        <f t="shared" si="21"/>
        <v>2.417422413080698</v>
      </c>
      <c r="F350">
        <f t="shared" si="23"/>
        <v>0.002417422413080698</v>
      </c>
      <c r="H350">
        <f>SUM($F$10:F350)</f>
        <v>0.9235752470677658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3.984410395462441</v>
      </c>
      <c r="D351">
        <f t="shared" si="22"/>
        <v>9.622295278941303</v>
      </c>
      <c r="E351">
        <f t="shared" si="21"/>
        <v>2.414985988867875</v>
      </c>
      <c r="F351">
        <f t="shared" si="23"/>
        <v>0.002414985988867875</v>
      </c>
      <c r="H351">
        <f>SUM($F$10:F351)</f>
        <v>0.9259902330566337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3.9828703819986853</v>
      </c>
      <c r="D352">
        <f t="shared" si="22"/>
        <v>9.60885146077843</v>
      </c>
      <c r="E352">
        <f t="shared" si="21"/>
        <v>2.4125443560019932</v>
      </c>
      <c r="F352">
        <f t="shared" si="23"/>
        <v>0.0024125443560019935</v>
      </c>
      <c r="H352">
        <f>SUM($F$10:F352)</f>
        <v>0.9284027774126358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3.981325260668188</v>
      </c>
      <c r="D353">
        <f t="shared" si="22"/>
        <v>9.595382178194736</v>
      </c>
      <c r="E353">
        <f t="shared" si="21"/>
        <v>2.410097530334494</v>
      </c>
      <c r="F353">
        <f t="shared" si="23"/>
        <v>0.002410097530334494</v>
      </c>
      <c r="H353">
        <f>SUM($F$10:F353)</f>
        <v>0.9308128749429703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3.9797750255216617</v>
      </c>
      <c r="D354">
        <f t="shared" si="22"/>
        <v>9.581887541629516</v>
      </c>
      <c r="E354">
        <f t="shared" si="21"/>
        <v>2.407645527745262</v>
      </c>
      <c r="F354">
        <f t="shared" si="23"/>
        <v>0.0024076455277452623</v>
      </c>
      <c r="H354">
        <f>SUM($F$10:F354)</f>
        <v>0.9332205204707156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3.9782196705808426</v>
      </c>
      <c r="D355">
        <f t="shared" si="22"/>
        <v>9.568367661683778</v>
      </c>
      <c r="E355">
        <f t="shared" si="21"/>
        <v>2.4051883641424814</v>
      </c>
      <c r="F355">
        <f t="shared" si="23"/>
        <v>0.0024051883641424813</v>
      </c>
      <c r="H355">
        <f>SUM($F$10:F355)</f>
        <v>0.9356257088348581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3.9766591898383523</v>
      </c>
      <c r="D356">
        <f t="shared" si="22"/>
        <v>9.554822649118965</v>
      </c>
      <c r="E356">
        <f t="shared" si="21"/>
        <v>2.4027260554624896</v>
      </c>
      <c r="F356">
        <f t="shared" si="23"/>
        <v>0.0024027260554624896</v>
      </c>
      <c r="H356">
        <f>SUM($F$10:F356)</f>
        <v>0.9380284348903205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3.9750935772575677</v>
      </c>
      <c r="D357">
        <f t="shared" si="22"/>
        <v>9.541252614855697</v>
      </c>
      <c r="E357">
        <f t="shared" si="21"/>
        <v>2.400258617669636</v>
      </c>
      <c r="F357">
        <f t="shared" si="23"/>
        <v>0.002400258617669636</v>
      </c>
      <c r="H357">
        <f>SUM($F$10:F357)</f>
        <v>0.9404286935079902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3.9735228267724834</v>
      </c>
      <c r="D358">
        <f t="shared" si="22"/>
        <v>9.52765766997252</v>
      </c>
      <c r="E358">
        <f t="shared" si="21"/>
        <v>2.397786066756137</v>
      </c>
      <c r="F358">
        <f t="shared" si="23"/>
        <v>0.002397786066756137</v>
      </c>
      <c r="H358">
        <f>SUM($F$10:F358)</f>
        <v>0.9428264795747463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3.9719469322875756</v>
      </c>
      <c r="D359">
        <f t="shared" si="22"/>
        <v>9.51403792570461</v>
      </c>
      <c r="E359">
        <f aca="true" t="shared" si="25" ref="E359:E422">D359/C359</f>
        <v>2.3953084187419296</v>
      </c>
      <c r="F359">
        <f t="shared" si="23"/>
        <v>0.0023953084187419297</v>
      </c>
      <c r="H359">
        <f>SUM($F$10:F359)</f>
        <v>0.9452217879934882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3.970365887677664</v>
      </c>
      <c r="D360">
        <f t="shared" si="22"/>
        <v>9.50039349344252</v>
      </c>
      <c r="E360">
        <f t="shared" si="25"/>
        <v>2.3928256896745266</v>
      </c>
      <c r="F360">
        <f t="shared" si="23"/>
        <v>0.0023928256896745266</v>
      </c>
      <c r="H360">
        <f>SUM($F$10:F360)</f>
        <v>0.9476146136831627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3.968779686787776</v>
      </c>
      <c r="D361">
        <f t="shared" si="22"/>
        <v>9.486724484730916</v>
      </c>
      <c r="E361">
        <f t="shared" si="25"/>
        <v>2.3903378956288743</v>
      </c>
      <c r="F361">
        <f t="shared" si="23"/>
        <v>0.002390337895628874</v>
      </c>
      <c r="H361">
        <f>SUM($F$10:F361)</f>
        <v>0.9500049515787916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3.9671883234330063</v>
      </c>
      <c r="D362">
        <f t="shared" si="22"/>
        <v>9.473031011267308</v>
      </c>
      <c r="E362">
        <f t="shared" si="25"/>
        <v>2.3878450527072084</v>
      </c>
      <c r="F362">
        <f t="shared" si="23"/>
        <v>0.0023878450527072084</v>
      </c>
      <c r="H362">
        <f>SUM($F$10:F362)</f>
        <v>0.9523927966314988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3.9655917913983743</v>
      </c>
      <c r="D363">
        <f t="shared" si="22"/>
        <v>9.459313184900749</v>
      </c>
      <c r="E363">
        <f t="shared" si="25"/>
        <v>2.3853471770389008</v>
      </c>
      <c r="F363">
        <f t="shared" si="23"/>
        <v>0.002385347177038901</v>
      </c>
      <c r="H363">
        <f>SUM($F$10:F363)</f>
        <v>0.9547781438085376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3.963990084438686</v>
      </c>
      <c r="D364">
        <f t="shared" si="22"/>
        <v>9.445571117630593</v>
      </c>
      <c r="E364">
        <f t="shared" si="25"/>
        <v>2.382844284780323</v>
      </c>
      <c r="F364">
        <f t="shared" si="23"/>
        <v>0.002382844284780323</v>
      </c>
      <c r="H364">
        <f>SUM($F$10:F364)</f>
        <v>0.957160988093318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3.9623831962783895</v>
      </c>
      <c r="D365">
        <f t="shared" si="22"/>
        <v>9.43180492160519</v>
      </c>
      <c r="E365">
        <f t="shared" si="25"/>
        <v>2.380336392114694</v>
      </c>
      <c r="F365">
        <f t="shared" si="23"/>
        <v>0.002380336392114694</v>
      </c>
      <c r="H365">
        <f>SUM($F$10:F365)</f>
        <v>0.9595413244854326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3.960771120611433</v>
      </c>
      <c r="D366">
        <f t="shared" si="22"/>
        <v>9.418014709120639</v>
      </c>
      <c r="E366">
        <f t="shared" si="25"/>
        <v>2.3778235152519387</v>
      </c>
      <c r="F366">
        <f t="shared" si="23"/>
        <v>0.0023778235152519386</v>
      </c>
      <c r="H366">
        <f>SUM($F$10:F366)</f>
        <v>0.9619191480006846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3.959153851101118</v>
      </c>
      <c r="D367">
        <f t="shared" si="22"/>
        <v>9.404200592619462</v>
      </c>
      <c r="E367">
        <f t="shared" si="25"/>
        <v>2.3753056704285362</v>
      </c>
      <c r="F367">
        <f t="shared" si="23"/>
        <v>0.0023753056704285363</v>
      </c>
      <c r="H367">
        <f>SUM($F$10:F367)</f>
        <v>0.9642944536711131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3.957531381379958</v>
      </c>
      <c r="D368">
        <f t="shared" si="22"/>
        <v>9.390362684689386</v>
      </c>
      <c r="E368">
        <f t="shared" si="25"/>
        <v>2.372782873907381</v>
      </c>
      <c r="F368">
        <f t="shared" si="23"/>
        <v>0.0023727828739073813</v>
      </c>
      <c r="H368">
        <f>SUM($F$10:F368)</f>
        <v>0.9666672365450205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3.955903705049527</v>
      </c>
      <c r="D369">
        <f t="shared" si="22"/>
        <v>9.376501098061993</v>
      </c>
      <c r="E369">
        <f t="shared" si="25"/>
        <v>2.3702551419776285</v>
      </c>
      <c r="F369">
        <f t="shared" si="23"/>
        <v>0.002370255141977629</v>
      </c>
      <c r="H369">
        <f>SUM($F$10:F369)</f>
        <v>0.9690374916869982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3.9542708156803146</v>
      </c>
      <c r="D370">
        <f t="shared" si="22"/>
        <v>9.362615945611482</v>
      </c>
      <c r="E370">
        <f t="shared" si="25"/>
        <v>2.367722490954552</v>
      </c>
      <c r="F370">
        <f t="shared" si="23"/>
        <v>0.002367722490954552</v>
      </c>
      <c r="H370">
        <f>SUM($F$10:F370)</f>
        <v>0.9714052141779527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3.9526327068115776</v>
      </c>
      <c r="D371">
        <f t="shared" si="22"/>
        <v>9.34870734035337</v>
      </c>
      <c r="E371">
        <f t="shared" si="25"/>
        <v>2.3651849371793965</v>
      </c>
      <c r="F371">
        <f t="shared" si="23"/>
        <v>0.0023651849371793964</v>
      </c>
      <c r="H371">
        <f>SUM($F$10:F371)</f>
        <v>0.9737703991151321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3.950989371951189</v>
      </c>
      <c r="D372">
        <f t="shared" si="22"/>
        <v>9.334775395443188</v>
      </c>
      <c r="E372">
        <f t="shared" si="25"/>
        <v>2.362642497019228</v>
      </c>
      <c r="F372">
        <f t="shared" si="23"/>
        <v>0.002362642497019228</v>
      </c>
      <c r="H372">
        <f>SUM($F$10:F372)</f>
        <v>0.9761330416121513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3.949340804575487</v>
      </c>
      <c r="D373">
        <f t="shared" si="22"/>
        <v>9.320820224175225</v>
      </c>
      <c r="E373">
        <f t="shared" si="25"/>
        <v>2.3600951868667908</v>
      </c>
      <c r="F373">
        <f t="shared" si="23"/>
        <v>0.0023600951868667907</v>
      </c>
      <c r="H373">
        <f>SUM($F$10:F373)</f>
        <v>0.9784931367990181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3.9476869981291234</v>
      </c>
      <c r="D374">
        <f t="shared" si="22"/>
        <v>9.306841939981195</v>
      </c>
      <c r="E374">
        <f t="shared" si="25"/>
        <v>2.357543023140352</v>
      </c>
      <c r="F374">
        <f t="shared" si="23"/>
        <v>0.002357543023140352</v>
      </c>
      <c r="H374">
        <f>SUM($F$10:F374)</f>
        <v>0.9808506798221585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3.9460279460249112</v>
      </c>
      <c r="D375">
        <f t="shared" si="22"/>
        <v>9.292840656428991</v>
      </c>
      <c r="E375">
        <f t="shared" si="25"/>
        <v>2.354986022283565</v>
      </c>
      <c r="F375">
        <f t="shared" si="23"/>
        <v>0.002354986022283565</v>
      </c>
      <c r="H375">
        <f>SUM($F$10:F375)</f>
        <v>0.983205665844442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3.944363641643668</v>
      </c>
      <c r="D376">
        <f t="shared" si="22"/>
        <v>9.278816487221349</v>
      </c>
      <c r="E376">
        <f t="shared" si="25"/>
        <v>2.352424200765309</v>
      </c>
      <c r="F376">
        <f t="shared" si="23"/>
        <v>0.002352424200765309</v>
      </c>
      <c r="H376">
        <f>SUM($F$10:F376)</f>
        <v>0.9855580900452073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3.9426940783340636</v>
      </c>
      <c r="D377">
        <f t="shared" si="22"/>
        <v>9.264769546194584</v>
      </c>
      <c r="E377">
        <f t="shared" si="25"/>
        <v>2.34985757507955</v>
      </c>
      <c r="F377">
        <f t="shared" si="23"/>
        <v>0.00234985757507955</v>
      </c>
      <c r="H377">
        <f>SUM($F$10:F377)</f>
        <v>0.9879079476202869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3.9410192494124607</v>
      </c>
      <c r="D378">
        <f t="shared" si="22"/>
        <v>9.25069994731728</v>
      </c>
      <c r="E378">
        <f t="shared" si="25"/>
        <v>2.347286161745189</v>
      </c>
      <c r="F378">
        <f t="shared" si="23"/>
        <v>0.002347286161745189</v>
      </c>
      <c r="H378">
        <f>SUM($F$10:F378)</f>
        <v>0.9902552337820321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3.9393391481627593</v>
      </c>
      <c r="D379">
        <f t="shared" si="22"/>
        <v>9.236607804688989</v>
      </c>
      <c r="E379">
        <f t="shared" si="25"/>
        <v>2.344709977305911</v>
      </c>
      <c r="F379">
        <f t="shared" si="23"/>
        <v>0.002344709977305911</v>
      </c>
      <c r="H379">
        <f>SUM($F$10:F379)</f>
        <v>0.992599943759338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3.937653767836236</v>
      </c>
      <c r="D380">
        <f t="shared" si="22"/>
        <v>9.222493232538945</v>
      </c>
      <c r="E380">
        <f t="shared" si="25"/>
        <v>2.342129038330041</v>
      </c>
      <c r="F380">
        <f t="shared" si="23"/>
        <v>0.002342129038330041</v>
      </c>
      <c r="H380">
        <f>SUM($F$10:F380)</f>
        <v>0.9949420727976681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3.9359631016513843</v>
      </c>
      <c r="D381">
        <f t="shared" si="22"/>
        <v>9.208356345224738</v>
      </c>
      <c r="E381">
        <f t="shared" si="25"/>
        <v>2.339543361410388</v>
      </c>
      <c r="F381">
        <f t="shared" si="23"/>
        <v>0.002339543361410388</v>
      </c>
      <c r="H381">
        <f>SUM($F$10:F381)</f>
        <v>0.9972816161590785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3.9342671427937557</v>
      </c>
      <c r="D382">
        <f t="shared" si="22"/>
        <v>9.194197257231053</v>
      </c>
      <c r="E382">
        <f t="shared" si="25"/>
        <v>2.3369529631641073</v>
      </c>
      <c r="F382">
        <f t="shared" si="23"/>
        <v>0.0023369529631641073</v>
      </c>
      <c r="H382">
        <f>SUM($F$10:F382)</f>
        <v>0.9996185691222426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3.9325658844157925</v>
      </c>
      <c r="D383">
        <f t="shared" si="22"/>
        <v>9.180016083168319</v>
      </c>
      <c r="E383">
        <f t="shared" si="25"/>
        <v>2.3343578602325357</v>
      </c>
      <c r="F383">
        <f t="shared" si="23"/>
        <v>0.002334357860232536</v>
      </c>
      <c r="H383">
        <f>SUM($F$10:F383)</f>
        <v>1.0019529269824752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3.9308593196366703</v>
      </c>
      <c r="D384">
        <f t="shared" si="22"/>
        <v>9.165812937771454</v>
      </c>
      <c r="E384">
        <f t="shared" si="25"/>
        <v>2.3317580692810576</v>
      </c>
      <c r="F384">
        <f t="shared" si="23"/>
        <v>0.0023317580692810576</v>
      </c>
      <c r="H384">
        <f>SUM($F$10:F384)</f>
        <v>1.0042846850517562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3.9291474415421264</v>
      </c>
      <c r="D385">
        <f t="shared" si="22"/>
        <v>9.151587935898501</v>
      </c>
      <c r="E385">
        <f t="shared" si="25"/>
        <v>2.3291536069989403</v>
      </c>
      <c r="F385">
        <f t="shared" si="23"/>
        <v>0.0023291536069989403</v>
      </c>
      <c r="H385">
        <f>SUM($F$10:F385)</f>
        <v>1.006613838658755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3.9274302431842987</v>
      </c>
      <c r="D386">
        <f t="shared" si="22"/>
        <v>9.137341192529375</v>
      </c>
      <c r="E386">
        <f t="shared" si="25"/>
        <v>2.3265444900991956</v>
      </c>
      <c r="F386">
        <f t="shared" si="23"/>
        <v>0.002326544490099196</v>
      </c>
      <c r="H386">
        <f>SUM($F$10:F386)</f>
        <v>1.0089403831488544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3.925707717581557</v>
      </c>
      <c r="D387">
        <f t="shared" si="22"/>
        <v>9.123072822764533</v>
      </c>
      <c r="E387">
        <f t="shared" si="25"/>
        <v>2.3239307353184273</v>
      </c>
      <c r="F387">
        <f t="shared" si="23"/>
        <v>0.0023239307353184273</v>
      </c>
      <c r="H387">
        <f>SUM($F$10:F387)</f>
        <v>1.0112643138841728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3.923979857718332</v>
      </c>
      <c r="D388">
        <f t="shared" si="22"/>
        <v>9.10878294182364</v>
      </c>
      <c r="E388">
        <f t="shared" si="25"/>
        <v>2.3213123594166722</v>
      </c>
      <c r="F388">
        <f t="shared" si="23"/>
        <v>0.0023213123594166725</v>
      </c>
      <c r="H388">
        <f>SUM($F$10:F388)</f>
        <v>1.0135856262435894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3.9222466565449503</v>
      </c>
      <c r="D389">
        <f t="shared" si="22"/>
        <v>9.094471665044301</v>
      </c>
      <c r="E389">
        <f t="shared" si="25"/>
        <v>2.3186893791772616</v>
      </c>
      <c r="F389">
        <f t="shared" si="23"/>
        <v>0.0023186893791772617</v>
      </c>
      <c r="H389">
        <f>SUM($F$10:F389)</f>
        <v>1.0159043156227667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3.9205081069774588</v>
      </c>
      <c r="D390">
        <f t="shared" si="22"/>
        <v>9.080139107880733</v>
      </c>
      <c r="E390">
        <f t="shared" si="25"/>
        <v>2.3160618114066662</v>
      </c>
      <c r="F390">
        <f t="shared" si="23"/>
        <v>0.002316061811406666</v>
      </c>
      <c r="H390">
        <f>SUM($F$10:F390)</f>
        <v>1.0182203774341734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3.918764201897453</v>
      </c>
      <c r="D391">
        <f t="shared" si="22"/>
        <v>9.06578538590242</v>
      </c>
      <c r="E391">
        <f t="shared" si="25"/>
        <v>2.3134296729343387</v>
      </c>
      <c r="F391">
        <f t="shared" si="23"/>
        <v>0.0023134296729343386</v>
      </c>
      <c r="H391">
        <f>SUM($F$10:F391)</f>
        <v>1.0205338071071077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3.9170149341519056</v>
      </c>
      <c r="D392">
        <f t="shared" si="22"/>
        <v>9.05141061479284</v>
      </c>
      <c r="E392">
        <f t="shared" si="25"/>
        <v>2.310792980612572</v>
      </c>
      <c r="F392">
        <f t="shared" si="23"/>
        <v>0.0023107929806125724</v>
      </c>
      <c r="H392">
        <f>SUM($F$10:F392)</f>
        <v>1.0228446000877203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3.91526029655299</v>
      </c>
      <c r="D393">
        <f t="shared" si="22"/>
        <v>9.037014910348136</v>
      </c>
      <c r="E393">
        <f t="shared" si="25"/>
        <v>2.3081517513163448</v>
      </c>
      <c r="F393">
        <f t="shared" si="23"/>
        <v>0.0023081517513163447</v>
      </c>
      <c r="H393">
        <f>SUM($F$10:F393)</f>
        <v>1.0251527518390366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3.9135002818779037</v>
      </c>
      <c r="D394">
        <f aca="true" t="shared" si="26" ref="D394:D457">BESSELI(C394,1)</f>
        <v>9.02259838847579</v>
      </c>
      <c r="E394">
        <f t="shared" si="25"/>
        <v>2.305506001943169</v>
      </c>
      <c r="F394">
        <f t="shared" si="23"/>
        <v>0.002305506001943169</v>
      </c>
      <c r="H394">
        <f>SUM($F$10:F394)</f>
        <v>1.0274582578409799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3.91173488286869</v>
      </c>
      <c r="D395">
        <f t="shared" si="26"/>
        <v>9.008161165193304</v>
      </c>
      <c r="E395">
        <f t="shared" si="25"/>
        <v>2.3028557494129367</v>
      </c>
      <c r="F395">
        <f t="shared" si="23"/>
        <v>0.0023028557494129366</v>
      </c>
      <c r="H395">
        <f>SUM($F$10:F395)</f>
        <v>1.0297611135903928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3.9099640922320615</v>
      </c>
      <c r="D396">
        <f t="shared" si="26"/>
        <v>8.993703356626893</v>
      </c>
      <c r="E396">
        <f t="shared" si="25"/>
        <v>2.300201010667774</v>
      </c>
      <c r="F396">
        <f aca="true" t="shared" si="27" ref="F396:F459">E396*$A$11</f>
        <v>0.0023002010106677744</v>
      </c>
      <c r="H396">
        <f>SUM($F$10:F396)</f>
        <v>1.0320613146010607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3.9081879026392174</v>
      </c>
      <c r="D397">
        <f t="shared" si="26"/>
        <v>8.979225079010154</v>
      </c>
      <c r="E397">
        <f t="shared" si="25"/>
        <v>2.2975418026718835</v>
      </c>
      <c r="F397">
        <f t="shared" si="27"/>
        <v>0.0022975418026718836</v>
      </c>
      <c r="H397">
        <f>SUM($F$10:F397)</f>
        <v>1.0343588564037325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3.9064063067256636</v>
      </c>
      <c r="D398">
        <f t="shared" si="26"/>
        <v>8.964726448682756</v>
      </c>
      <c r="E398">
        <f t="shared" si="25"/>
        <v>2.2948781424113966</v>
      </c>
      <c r="F398">
        <f t="shared" si="27"/>
        <v>0.0022948781424113967</v>
      </c>
      <c r="H398">
        <f>SUM($F$10:F398)</f>
        <v>1.036653734546144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3.9046192970910267</v>
      </c>
      <c r="D399">
        <f t="shared" si="26"/>
        <v>8.950207582089082</v>
      </c>
      <c r="E399">
        <f t="shared" si="25"/>
        <v>2.2922100468942155</v>
      </c>
      <c r="F399">
        <f t="shared" si="27"/>
        <v>0.0022922100468942153</v>
      </c>
      <c r="H399">
        <f>SUM($F$10:F399)</f>
        <v>1.0389459445930382</v>
      </c>
    </row>
    <row r="400" spans="1:8" ht="12.75">
      <c r="A400" s="3">
        <v>0.39</v>
      </c>
      <c r="B400">
        <f t="shared" si="24"/>
        <v>0.920814856526544</v>
      </c>
      <c r="C400">
        <f>B400*Imp!$A$18</f>
        <v>3.9028268662988723</v>
      </c>
      <c r="D400">
        <f t="shared" si="26"/>
        <v>8.935668595776947</v>
      </c>
      <c r="E400">
        <f t="shared" si="25"/>
        <v>2.2895375331498675</v>
      </c>
      <c r="F400">
        <f t="shared" si="27"/>
        <v>0.0022895375331498675</v>
      </c>
      <c r="H400">
        <f>SUM($F$10:F400)</f>
        <v>1.0412354821261882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3.9010290068765197</v>
      </c>
      <c r="D401">
        <f t="shared" si="26"/>
        <v>8.921109606396262</v>
      </c>
      <c r="E401">
        <f t="shared" si="25"/>
        <v>2.2868606182293494</v>
      </c>
      <c r="F401">
        <f t="shared" si="27"/>
        <v>0.0022868606182293496</v>
      </c>
      <c r="H401">
        <f>SUM($F$10:F401)</f>
        <v>1.0435223427444176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3.899225711314851</v>
      </c>
      <c r="D402">
        <f t="shared" si="26"/>
        <v>8.906530730697684</v>
      </c>
      <c r="E402">
        <f t="shared" si="25"/>
        <v>2.284179319204973</v>
      </c>
      <c r="F402">
        <f t="shared" si="27"/>
        <v>0.002284179319204973</v>
      </c>
      <c r="H402">
        <f>SUM($F$10:F402)</f>
        <v>1.0458065220636226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3.8974169720681258</v>
      </c>
      <c r="D403">
        <f t="shared" si="26"/>
        <v>8.891932085531305</v>
      </c>
      <c r="E403">
        <f t="shared" si="25"/>
        <v>2.281493653170215</v>
      </c>
      <c r="F403">
        <f t="shared" si="27"/>
        <v>0.002281493653170215</v>
      </c>
      <c r="H403">
        <f>SUM($F$10:F403)</f>
        <v>1.0480880157167929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3.89560278155379</v>
      </c>
      <c r="D404">
        <f t="shared" si="26"/>
        <v>8.87731378784534</v>
      </c>
      <c r="E404">
        <f t="shared" si="25"/>
        <v>2.278803637239564</v>
      </c>
      <c r="F404">
        <f t="shared" si="27"/>
        <v>0.0022788036372395643</v>
      </c>
      <c r="H404">
        <f>SUM($F$10:F404)</f>
        <v>1.0503668193540325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3.8937831321522824</v>
      </c>
      <c r="D405">
        <f t="shared" si="26"/>
        <v>8.86267595468475</v>
      </c>
      <c r="E405">
        <f t="shared" si="25"/>
        <v>2.2761092885483634</v>
      </c>
      <c r="F405">
        <f t="shared" si="27"/>
        <v>0.0022761092885483633</v>
      </c>
      <c r="H405">
        <f>SUM($F$10:F405)</f>
        <v>1.052642928642581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3.891958016206846</v>
      </c>
      <c r="D406">
        <f t="shared" si="26"/>
        <v>8.848018703189965</v>
      </c>
      <c r="E406">
        <f t="shared" si="25"/>
        <v>2.273410624252664</v>
      </c>
      <c r="F406">
        <f t="shared" si="27"/>
        <v>0.002273410624252664</v>
      </c>
      <c r="H406">
        <f>SUM($F$10:F406)</f>
        <v>1.0549163392668335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3.890127426023329</v>
      </c>
      <c r="D407">
        <f t="shared" si="26"/>
        <v>8.833342150595524</v>
      </c>
      <c r="E407">
        <f t="shared" si="25"/>
        <v>2.2707076615290673</v>
      </c>
      <c r="F407">
        <f t="shared" si="27"/>
        <v>0.0022707076615290675</v>
      </c>
      <c r="H407">
        <f>SUM($F$10:F407)</f>
        <v>1.0571870469283626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3.888291353869991</v>
      </c>
      <c r="D408">
        <f t="shared" si="26"/>
        <v>8.818646414228727</v>
      </c>
      <c r="E408">
        <f t="shared" si="25"/>
        <v>2.2680004175745694</v>
      </c>
      <c r="F408">
        <f t="shared" si="27"/>
        <v>0.0022680004175745696</v>
      </c>
      <c r="H408">
        <f>SUM($F$10:F408)</f>
        <v>1.0594550473459372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3.886449791977304</v>
      </c>
      <c r="D409">
        <f t="shared" si="26"/>
        <v>8.803931611508334</v>
      </c>
      <c r="E409">
        <f t="shared" si="25"/>
        <v>2.265288909606412</v>
      </c>
      <c r="F409">
        <f t="shared" si="27"/>
        <v>0.002265288909606412</v>
      </c>
      <c r="H409">
        <f>SUM($F$10:F409)</f>
        <v>1.0617203362555436</v>
      </c>
    </row>
    <row r="410" spans="1:10" ht="12.75">
      <c r="A410" s="3">
        <v>0.4</v>
      </c>
      <c r="B410">
        <f t="shared" si="28"/>
        <v>0.916515138991168</v>
      </c>
      <c r="C410">
        <f>B410*Imp!$A$18</f>
        <v>3.8846027325377572</v>
      </c>
      <c r="D410">
        <f t="shared" si="26"/>
        <v>8.789197859943217</v>
      </c>
      <c r="E410">
        <f t="shared" si="25"/>
        <v>2.2625731548619274</v>
      </c>
      <c r="F410">
        <f t="shared" si="27"/>
        <v>0.0022625731548619275</v>
      </c>
      <c r="H410">
        <f>SUM($F$10:F410)</f>
        <v>1.0639829094104056</v>
      </c>
      <c r="J410">
        <f>(COSH(Imp!$A$18)-1)/Imp!$A$18^2</f>
        <v>1.8735534992129739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3.8827501677056513</v>
      </c>
      <c r="D411">
        <f t="shared" si="26"/>
        <v>8.77444527713101</v>
      </c>
      <c r="E411">
        <f t="shared" si="25"/>
        <v>2.2598531705983804</v>
      </c>
      <c r="F411">
        <f t="shared" si="27"/>
        <v>0.0022598531705983805</v>
      </c>
      <c r="H411">
        <f>SUM($F$10:F411)</f>
        <v>1.066242762581004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3.8808920895968986</v>
      </c>
      <c r="D412">
        <f t="shared" si="26"/>
        <v>8.759673980756782</v>
      </c>
      <c r="E412">
        <f t="shared" si="25"/>
        <v>2.257128974092818</v>
      </c>
      <c r="F412">
        <f t="shared" si="27"/>
        <v>0.0022571289740928183</v>
      </c>
      <c r="H412">
        <f>SUM($F$10:F412)</f>
        <v>1.068499891555097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3.879028490288822</v>
      </c>
      <c r="D413">
        <f t="shared" si="26"/>
        <v>8.744884088591718</v>
      </c>
      <c r="E413">
        <f t="shared" si="25"/>
        <v>2.2544005826419173</v>
      </c>
      <c r="F413">
        <f t="shared" si="27"/>
        <v>0.0022544005826419175</v>
      </c>
      <c r="H413">
        <f>SUM($F$10:F413)</f>
        <v>1.0707542921377389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3.877159361819945</v>
      </c>
      <c r="D414">
        <f t="shared" si="26"/>
        <v>8.73007571849174</v>
      </c>
      <c r="E414">
        <f t="shared" si="25"/>
        <v>2.251668013561823</v>
      </c>
      <c r="F414">
        <f t="shared" si="27"/>
        <v>0.0022516680135618227</v>
      </c>
      <c r="H414">
        <f>SUM($F$10:F414)</f>
        <v>1.0730059601513007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3.8752846961897887</v>
      </c>
      <c r="D415">
        <f t="shared" si="26"/>
        <v>8.715248988396208</v>
      </c>
      <c r="E415">
        <f t="shared" si="25"/>
        <v>2.248931284188001</v>
      </c>
      <c r="F415">
        <f t="shared" si="27"/>
        <v>0.002248931284188001</v>
      </c>
      <c r="H415">
        <f>SUM($F$10:F415)</f>
        <v>1.0752548914354887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3.8734044853586616</v>
      </c>
      <c r="D416">
        <f t="shared" si="26"/>
        <v>8.700404016326544</v>
      </c>
      <c r="E416">
        <f t="shared" si="25"/>
        <v>2.2461904118750775</v>
      </c>
      <c r="F416">
        <f t="shared" si="27"/>
        <v>0.0022461904118750774</v>
      </c>
      <c r="H416">
        <f>SUM($F$10:F416)</f>
        <v>1.0775010818473638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3.871518721247449</v>
      </c>
      <c r="D417">
        <f t="shared" si="26"/>
        <v>8.68554092038491</v>
      </c>
      <c r="E417">
        <f t="shared" si="25"/>
        <v>2.2434454139966875</v>
      </c>
      <c r="F417">
        <f t="shared" si="27"/>
        <v>0.0022434454139966874</v>
      </c>
      <c r="H417">
        <f>SUM($F$10:F417)</f>
        <v>1.0797445272613606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3.8696273957374037</v>
      </c>
      <c r="D418">
        <f t="shared" si="26"/>
        <v>8.670659818752867</v>
      </c>
      <c r="E418">
        <f t="shared" si="25"/>
        <v>2.2406963079453206</v>
      </c>
      <c r="F418">
        <f t="shared" si="27"/>
        <v>0.0022406963079453206</v>
      </c>
      <c r="H418">
        <f>SUM($F$10:F418)</f>
        <v>1.081985223569306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3.86773050066993</v>
      </c>
      <c r="D419">
        <f t="shared" si="26"/>
        <v>8.655760829690013</v>
      </c>
      <c r="E419">
        <f t="shared" si="25"/>
        <v>2.237943111132161</v>
      </c>
      <c r="F419">
        <f t="shared" si="27"/>
        <v>0.002237943111132161</v>
      </c>
      <c r="H419">
        <f>SUM($F$10:F419)</f>
        <v>1.084223166680438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3.865828027846372</v>
      </c>
      <c r="D420">
        <f t="shared" si="26"/>
        <v>8.64084407153267</v>
      </c>
      <c r="E420">
        <f t="shared" si="25"/>
        <v>2.2351858409869387</v>
      </c>
      <c r="F420">
        <f t="shared" si="27"/>
        <v>0.0022351858409869387</v>
      </c>
      <c r="H420">
        <f>SUM($F$10:F420)</f>
        <v>1.086458352521425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3.863919969027793</v>
      </c>
      <c r="D421">
        <f t="shared" si="26"/>
        <v>8.6259096626925</v>
      </c>
      <c r="E421">
        <f t="shared" si="25"/>
        <v>2.2324245149577666</v>
      </c>
      <c r="F421">
        <f t="shared" si="27"/>
        <v>0.0022324245149577667</v>
      </c>
      <c r="H421">
        <f>SUM($F$10:F421)</f>
        <v>1.088690777036383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3.862006315934761</v>
      </c>
      <c r="D422">
        <f t="shared" si="26"/>
        <v>8.610957721655184</v>
      </c>
      <c r="E422">
        <f t="shared" si="25"/>
        <v>2.229659150510992</v>
      </c>
      <c r="F422">
        <f t="shared" si="27"/>
        <v>0.002229659150510992</v>
      </c>
      <c r="H422">
        <f>SUM($F$10:F422)</f>
        <v>1.090920436186894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3.860087060247127</v>
      </c>
      <c r="D423">
        <f t="shared" si="26"/>
        <v>8.595988366979075</v>
      </c>
      <c r="E423">
        <f aca="true" t="shared" si="29" ref="E423:E486">D423/C423</f>
        <v>2.2268897651310358</v>
      </c>
      <c r="F423">
        <f t="shared" si="27"/>
        <v>0.002226889765131036</v>
      </c>
      <c r="H423">
        <f>SUM($F$10:F423)</f>
        <v>1.093147325952025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3.8581621936038015</v>
      </c>
      <c r="D424">
        <f t="shared" si="26"/>
        <v>8.581001717293834</v>
      </c>
      <c r="E424">
        <f t="shared" si="29"/>
        <v>2.2241163763202394</v>
      </c>
      <c r="F424">
        <f t="shared" si="27"/>
        <v>0.0022241163763202392</v>
      </c>
      <c r="H424">
        <f>SUM($F$10:F424)</f>
        <v>1.0953714423283452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3.8562317076025345</v>
      </c>
      <c r="D425">
        <f t="shared" si="26"/>
        <v>8.565997891299093</v>
      </c>
      <c r="E425">
        <f t="shared" si="29"/>
        <v>2.2213390015987073</v>
      </c>
      <c r="F425">
        <f t="shared" si="27"/>
        <v>0.0022213390015987074</v>
      </c>
      <c r="H425">
        <f>SUM($F$10:F425)</f>
        <v>1.0975927813299438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3.8542955937996886</v>
      </c>
      <c r="D426">
        <f t="shared" si="26"/>
        <v>8.550977007763104</v>
      </c>
      <c r="E426">
        <f t="shared" si="29"/>
        <v>2.218557658504151</v>
      </c>
      <c r="F426">
        <f t="shared" si="27"/>
        <v>0.002218557658504151</v>
      </c>
      <c r="H426">
        <f>SUM($F$10:F426)</f>
        <v>1.0998113389884479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3.8523538437100115</v>
      </c>
      <c r="D427">
        <f t="shared" si="26"/>
        <v>8.53593918552139</v>
      </c>
      <c r="E427">
        <f t="shared" si="29"/>
        <v>2.2157723645917344</v>
      </c>
      <c r="F427">
        <f t="shared" si="27"/>
        <v>0.0022157723645917344</v>
      </c>
      <c r="H427">
        <f>SUM($F$10:F427)</f>
        <v>1.1020271113530395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3.850406448806409</v>
      </c>
      <c r="D428">
        <f t="shared" si="26"/>
        <v>8.520884543475384</v>
      </c>
      <c r="E428">
        <f t="shared" si="29"/>
        <v>2.212983137433915</v>
      </c>
      <c r="F428">
        <f t="shared" si="27"/>
        <v>0.002212983137433915</v>
      </c>
      <c r="H428">
        <f>SUM($F$10:F428)</f>
        <v>1.1042400944904736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3.8484534005197117</v>
      </c>
      <c r="D429">
        <f t="shared" si="26"/>
        <v>8.505813200591088</v>
      </c>
      <c r="E429">
        <f t="shared" si="29"/>
        <v>2.210189994620287</v>
      </c>
      <c r="F429">
        <f t="shared" si="27"/>
        <v>0.002210189994620287</v>
      </c>
      <c r="H429">
        <f>SUM($F$10:F429)</f>
        <v>1.1064502844850939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3.8464946902384454</v>
      </c>
      <c r="D430">
        <f t="shared" si="26"/>
        <v>8.49072527589771</v>
      </c>
      <c r="E430">
        <f t="shared" si="29"/>
        <v>2.207392953757429</v>
      </c>
      <c r="F430">
        <f t="shared" si="27"/>
        <v>0.0022073929537574292</v>
      </c>
      <c r="H430">
        <f>SUM($F$10:F430)</f>
        <v>1.1086576774388512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3.8445303093085963</v>
      </c>
      <c r="D431">
        <f t="shared" si="26"/>
        <v>8.475620888486329</v>
      </c>
      <c r="E431">
        <f t="shared" si="29"/>
        <v>2.2045920324687445</v>
      </c>
      <c r="F431">
        <f t="shared" si="27"/>
        <v>0.0022045920324687447</v>
      </c>
      <c r="H431">
        <f>SUM($F$10:F431)</f>
        <v>1.11086226947132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3.8425602490333737</v>
      </c>
      <c r="D432">
        <f t="shared" si="26"/>
        <v>8.460500157508516</v>
      </c>
      <c r="E432">
        <f t="shared" si="29"/>
        <v>2.201787248394302</v>
      </c>
      <c r="F432">
        <f t="shared" si="27"/>
        <v>0.002201787248394302</v>
      </c>
      <c r="H432">
        <f>SUM($F$10:F432)</f>
        <v>1.1130640567197143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3.8405845006729717</v>
      </c>
      <c r="D433">
        <f t="shared" si="26"/>
        <v>8.445363202174985</v>
      </c>
      <c r="E433">
        <f t="shared" si="29"/>
        <v>2.1989786191906817</v>
      </c>
      <c r="F433">
        <f t="shared" si="27"/>
        <v>0.0021989786191906817</v>
      </c>
      <c r="H433">
        <f>SUM($F$10:F433)</f>
        <v>1.115263035338905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3.838603055444334</v>
      </c>
      <c r="D434">
        <f t="shared" si="26"/>
        <v>8.430210141754264</v>
      </c>
      <c r="E434">
        <f t="shared" si="29"/>
        <v>2.19616616253082</v>
      </c>
      <c r="F434">
        <f t="shared" si="27"/>
        <v>0.0021961661625308202</v>
      </c>
      <c r="H434">
        <f>SUM($F$10:F434)</f>
        <v>1.1174592015014357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3.8366159045209045</v>
      </c>
      <c r="D435">
        <f t="shared" si="26"/>
        <v>8.41504109557129</v>
      </c>
      <c r="E435">
        <f t="shared" si="29"/>
        <v>2.1933498961038462</v>
      </c>
      <c r="F435">
        <f t="shared" si="27"/>
        <v>0.0021933498961038463</v>
      </c>
      <c r="H435">
        <f>SUM($F$10:F435)</f>
        <v>1.1196525513975395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3.834623039032392</v>
      </c>
      <c r="D436">
        <f t="shared" si="26"/>
        <v>8.3998561830061</v>
      </c>
      <c r="E436">
        <f t="shared" si="29"/>
        <v>2.1905298376149314</v>
      </c>
      <c r="F436">
        <f t="shared" si="27"/>
        <v>0.0021905298376149315</v>
      </c>
      <c r="H436">
        <f>SUM($F$10:F436)</f>
        <v>1.1218430812351545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3.8326244500645177</v>
      </c>
      <c r="D437">
        <f t="shared" si="26"/>
        <v>8.384655523492436</v>
      </c>
      <c r="E437">
        <f t="shared" si="29"/>
        <v>2.1877060047851256</v>
      </c>
      <c r="F437">
        <f t="shared" si="27"/>
        <v>0.0021877060047851256</v>
      </c>
      <c r="H437">
        <f>SUM($F$10:F437)</f>
        <v>1.1240307872399395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3.8306201286587727</v>
      </c>
      <c r="D438">
        <f t="shared" si="26"/>
        <v>8.369439236516417</v>
      </c>
      <c r="E438">
        <f t="shared" si="29"/>
        <v>2.184878415351207</v>
      </c>
      <c r="F438">
        <f t="shared" si="27"/>
        <v>0.0021848784153512073</v>
      </c>
      <c r="H438">
        <f>SUM($F$10:F438)</f>
        <v>1.1262156656552909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3.8286100658121645</v>
      </c>
      <c r="D439">
        <f t="shared" si="26"/>
        <v>8.354207441615145</v>
      </c>
      <c r="E439">
        <f t="shared" si="29"/>
        <v>2.1820470870655155</v>
      </c>
      <c r="F439">
        <f t="shared" si="27"/>
        <v>0.0021820470870655157</v>
      </c>
      <c r="H439">
        <f>SUM($F$10:F439)</f>
        <v>1.1283977127423563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3.8265942524769687</v>
      </c>
      <c r="D440">
        <f t="shared" si="26"/>
        <v>8.338960258375378</v>
      </c>
      <c r="E440">
        <f t="shared" si="29"/>
        <v>2.1792120376958017</v>
      </c>
      <c r="F440">
        <f t="shared" si="27"/>
        <v>0.0021792120376958016</v>
      </c>
      <c r="H440">
        <f>SUM($F$10:F440)</f>
        <v>1.1305769247800521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3.824572679560475</v>
      </c>
      <c r="D441">
        <f t="shared" si="26"/>
        <v>8.323697806432149</v>
      </c>
      <c r="E441">
        <f t="shared" si="29"/>
        <v>2.1763732850250657</v>
      </c>
      <c r="F441">
        <f t="shared" si="27"/>
        <v>0.0021763732850250657</v>
      </c>
      <c r="H441">
        <f>SUM($F$10:F441)</f>
        <v>1.1327532980650772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3.822545337924729</v>
      </c>
      <c r="D442">
        <f t="shared" si="26"/>
        <v>8.308420205467412</v>
      </c>
      <c r="E442">
        <f t="shared" si="29"/>
        <v>2.1735308468514014</v>
      </c>
      <c r="F442">
        <f t="shared" si="27"/>
        <v>0.0021735308468514014</v>
      </c>
      <c r="H442">
        <f>SUM($F$10:F442)</f>
        <v>1.1349268289119285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3.8205122183862787</v>
      </c>
      <c r="D443">
        <f t="shared" si="26"/>
        <v>8.29312757520868</v>
      </c>
      <c r="E443">
        <f t="shared" si="29"/>
        <v>2.1706847409878356</v>
      </c>
      <c r="F443">
        <f t="shared" si="27"/>
        <v>0.0021706847409878357</v>
      </c>
      <c r="H443">
        <f>SUM($F$10:F443)</f>
        <v>1.1370975136529164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3.8184733117159118</v>
      </c>
      <c r="D444">
        <f t="shared" si="26"/>
        <v>8.277820035427663</v>
      </c>
      <c r="E444">
        <f t="shared" si="29"/>
        <v>2.1678349852621723</v>
      </c>
      <c r="F444">
        <f t="shared" si="27"/>
        <v>0.002167834985262172</v>
      </c>
      <c r="H444">
        <f>SUM($F$10:F444)</f>
        <v>1.1392653486381785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3.8164286086383945</v>
      </c>
      <c r="D445">
        <f t="shared" si="26"/>
        <v>8.262497705938891</v>
      </c>
      <c r="E445">
        <f t="shared" si="29"/>
        <v>2.1649815975168316</v>
      </c>
      <c r="F445">
        <f t="shared" si="27"/>
        <v>0.002164981597516832</v>
      </c>
      <c r="H445">
        <f>SUM($F$10:F445)</f>
        <v>1.1414303302356954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3.8143780998322083</v>
      </c>
      <c r="D446">
        <f t="shared" si="26"/>
        <v>8.247160706598367</v>
      </c>
      <c r="E446">
        <f t="shared" si="29"/>
        <v>2.1621245956086925</v>
      </c>
      <c r="F446">
        <f t="shared" si="27"/>
        <v>0.0021621245956086927</v>
      </c>
      <c r="H446">
        <f>SUM($F$10:F446)</f>
        <v>1.1435924548313041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3.812321775929286</v>
      </c>
      <c r="D447">
        <f t="shared" si="26"/>
        <v>8.231809157302209</v>
      </c>
      <c r="E447">
        <f t="shared" si="29"/>
        <v>2.1592639974089374</v>
      </c>
      <c r="F447">
        <f t="shared" si="27"/>
        <v>0.0021592639974089374</v>
      </c>
      <c r="H447">
        <f>SUM($F$10:F447)</f>
        <v>1.145751718828713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3.810259627514738</v>
      </c>
      <c r="D448">
        <f t="shared" si="26"/>
        <v>8.216443177985248</v>
      </c>
      <c r="E448">
        <f t="shared" si="29"/>
        <v>2.156399820802885</v>
      </c>
      <c r="F448">
        <f t="shared" si="27"/>
        <v>0.002156399820802885</v>
      </c>
      <c r="H448">
        <f>SUM($F$10:F448)</f>
        <v>1.147908118649516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3.8081916451265876</v>
      </c>
      <c r="D449">
        <f t="shared" si="26"/>
        <v>8.201062888619711</v>
      </c>
      <c r="E449">
        <f t="shared" si="29"/>
        <v>2.153532083689843</v>
      </c>
      <c r="F449">
        <f t="shared" si="27"/>
        <v>0.002153532083689843</v>
      </c>
      <c r="H449">
        <f>SUM($F$10:F449)</f>
        <v>1.1500616507332058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3.8061178192554963</v>
      </c>
      <c r="D450">
        <f t="shared" si="26"/>
        <v>8.185668409213816</v>
      </c>
      <c r="E450">
        <f t="shared" si="29"/>
        <v>2.150660803982939</v>
      </c>
      <c r="F450">
        <f t="shared" si="27"/>
        <v>0.0021506608039829392</v>
      </c>
      <c r="H450">
        <f>SUM($F$10:F450)</f>
        <v>1.1522123115371887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3.804038140344489</v>
      </c>
      <c r="D451">
        <f t="shared" si="26"/>
        <v>8.170259859810423</v>
      </c>
      <c r="E451">
        <f t="shared" si="29"/>
        <v>2.1477859996089665</v>
      </c>
      <c r="F451">
        <f t="shared" si="27"/>
        <v>0.0021477859996089665</v>
      </c>
      <c r="H451">
        <f>SUM($F$10:F451)</f>
        <v>1.1543600975367978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3.801952598788677</v>
      </c>
      <c r="D452">
        <f t="shared" si="26"/>
        <v>8.154837360485661</v>
      </c>
      <c r="E452">
        <f t="shared" si="29"/>
        <v>2.1449076885082254</v>
      </c>
      <c r="F452">
        <f t="shared" si="27"/>
        <v>0.0021449076885082254</v>
      </c>
      <c r="H452">
        <f>SUM($F$10:F452)</f>
        <v>1.156505005225306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3.799861184934979</v>
      </c>
      <c r="D453">
        <f t="shared" si="26"/>
        <v>8.139401031347564</v>
      </c>
      <c r="E453">
        <f t="shared" si="29"/>
        <v>2.142025888634361</v>
      </c>
      <c r="F453">
        <f t="shared" si="27"/>
        <v>0.002142025888634361</v>
      </c>
      <c r="H453">
        <f>SUM($F$10:F453)</f>
        <v>1.1586470311139405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3.7977638890818395</v>
      </c>
      <c r="D454">
        <f t="shared" si="26"/>
        <v>8.123950992534699</v>
      </c>
      <c r="E454">
        <f t="shared" si="29"/>
        <v>2.139140617954207</v>
      </c>
      <c r="F454">
        <f t="shared" si="27"/>
        <v>0.002139140617954207</v>
      </c>
      <c r="H454">
        <f>SUM($F$10:F454)</f>
        <v>1.1607861717318948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3.7956607014789467</v>
      </c>
      <c r="D455">
        <f t="shared" si="26"/>
        <v>8.108487364214797</v>
      </c>
      <c r="E455">
        <f t="shared" si="29"/>
        <v>2.136251894447624</v>
      </c>
      <c r="F455">
        <f t="shared" si="27"/>
        <v>0.002136251894447624</v>
      </c>
      <c r="H455">
        <f>SUM($F$10:F455)</f>
        <v>1.1629224236263425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3.7935516123269437</v>
      </c>
      <c r="D456">
        <f t="shared" si="26"/>
        <v>8.093010266583388</v>
      </c>
      <c r="E456">
        <f t="shared" si="29"/>
        <v>2.1333597361073413</v>
      </c>
      <c r="F456">
        <f t="shared" si="27"/>
        <v>0.0021333597361073414</v>
      </c>
      <c r="H456">
        <f>SUM($F$10:F456)</f>
        <v>1.1650557833624497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3.791436611777141</v>
      </c>
      <c r="D457">
        <f t="shared" si="26"/>
        <v>8.077519819862419</v>
      </c>
      <c r="E457">
        <f t="shared" si="29"/>
        <v>2.130464160938796</v>
      </c>
      <c r="F457">
        <f t="shared" si="27"/>
        <v>0.002130464160938796</v>
      </c>
      <c r="H457">
        <f>SUM($F$10:F457)</f>
        <v>1.1671862475233885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3.789315689931228</v>
      </c>
      <c r="D458">
        <f aca="true" t="shared" si="30" ref="D458:D521">BESSELI(C458,1)</f>
        <v>8.062016144298902</v>
      </c>
      <c r="E458">
        <f t="shared" si="29"/>
        <v>2.1275651869599757</v>
      </c>
      <c r="F458">
        <f t="shared" si="27"/>
        <v>0.002127565186959976</v>
      </c>
      <c r="H458">
        <f>SUM($F$10:F458)</f>
        <v>1.1693138127103484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3.7871888368409747</v>
      </c>
      <c r="D459">
        <f t="shared" si="30"/>
        <v>8.046499360163518</v>
      </c>
      <c r="E459">
        <f t="shared" si="29"/>
        <v>2.124662832201254</v>
      </c>
      <c r="F459">
        <f t="shared" si="27"/>
        <v>0.002124662832201254</v>
      </c>
      <c r="H459">
        <f>SUM($F$10:F459)</f>
        <v>1.1714384755425498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3.785056042507943</v>
      </c>
      <c r="D460">
        <f t="shared" si="30"/>
        <v>8.03096958774928</v>
      </c>
      <c r="E460">
        <f t="shared" si="29"/>
        <v>2.121757114705238</v>
      </c>
      <c r="F460">
        <f aca="true" t="shared" si="31" ref="F460:F523">E460*$A$11</f>
        <v>0.002121757114705238</v>
      </c>
      <c r="H460">
        <f>SUM($F$10:F460)</f>
        <v>1.173560232657255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3.7829172968831815</v>
      </c>
      <c r="D461">
        <f t="shared" si="30"/>
        <v>8.015426947370113</v>
      </c>
      <c r="E461">
        <f t="shared" si="29"/>
        <v>2.1188480525265985</v>
      </c>
      <c r="F461">
        <f t="shared" si="31"/>
        <v>0.0021188480525265985</v>
      </c>
      <c r="H461">
        <f>SUM($F$10:F461)</f>
        <v>1.1756790807097814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3.7807725898669298</v>
      </c>
      <c r="D462">
        <f t="shared" si="30"/>
        <v>7.9998715593595255</v>
      </c>
      <c r="E462">
        <f t="shared" si="29"/>
        <v>2.115935663731918</v>
      </c>
      <c r="F462">
        <f t="shared" si="31"/>
        <v>0.002115935663731918</v>
      </c>
      <c r="H462">
        <f>SUM($F$10:F462)</f>
        <v>1.1777950163735134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3.778621911308315</v>
      </c>
      <c r="D463">
        <f t="shared" si="30"/>
        <v>7.984303544069217</v>
      </c>
      <c r="E463">
        <f t="shared" si="29"/>
        <v>2.1130199663995284</v>
      </c>
      <c r="F463">
        <f t="shared" si="31"/>
        <v>0.0021130199663995284</v>
      </c>
      <c r="H463">
        <f>SUM($F$10:F463)</f>
        <v>1.1799080363399128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3.7764652510050434</v>
      </c>
      <c r="D464">
        <f t="shared" si="30"/>
        <v>7.968723021867703</v>
      </c>
      <c r="E464">
        <f t="shared" si="29"/>
        <v>2.110100978619348</v>
      </c>
      <c r="F464">
        <f t="shared" si="31"/>
        <v>0.002110100978619348</v>
      </c>
      <c r="H464">
        <f>SUM($F$10:F464)</f>
        <v>1.1820181373185321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3.774302598703095</v>
      </c>
      <c r="D465">
        <f t="shared" si="30"/>
        <v>7.953130113138939</v>
      </c>
      <c r="E465">
        <f t="shared" si="29"/>
        <v>2.107178718492722</v>
      </c>
      <c r="F465">
        <f t="shared" si="31"/>
        <v>0.002107178718492722</v>
      </c>
      <c r="H465">
        <f>SUM($F$10:F465)</f>
        <v>1.1841253160370249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3.7721339440964132</v>
      </c>
      <c r="D466">
        <f t="shared" si="30"/>
        <v>7.937524938280959</v>
      </c>
      <c r="E466">
        <f t="shared" si="29"/>
        <v>2.104253204132266</v>
      </c>
      <c r="F466">
        <f t="shared" si="31"/>
        <v>0.002104253204132266</v>
      </c>
      <c r="H466">
        <f>SUM($F$10:F466)</f>
        <v>1.186229569241157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3.7699592768265897</v>
      </c>
      <c r="D467">
        <f t="shared" si="30"/>
        <v>7.921907617704493</v>
      </c>
      <c r="E467">
        <f t="shared" si="29"/>
        <v>2.1013244536617006</v>
      </c>
      <c r="F467">
        <f t="shared" si="31"/>
        <v>0.0021013244536617006</v>
      </c>
      <c r="H467">
        <f>SUM($F$10:F467)</f>
        <v>1.1883308936948187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3.767778586482549</v>
      </c>
      <c r="D468">
        <f t="shared" si="30"/>
        <v>7.906278271831578</v>
      </c>
      <c r="E468">
        <f t="shared" si="29"/>
        <v>2.0983924852156908</v>
      </c>
      <c r="F468">
        <f t="shared" si="31"/>
        <v>0.0020983924852156907</v>
      </c>
      <c r="H468">
        <f>SUM($F$10:F468)</f>
        <v>1.1904292861800343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3.765591862600231</v>
      </c>
      <c r="D469">
        <f t="shared" si="30"/>
        <v>7.890637021094203</v>
      </c>
      <c r="E469">
        <f t="shared" si="29"/>
        <v>2.095457316939688</v>
      </c>
      <c r="F469">
        <f t="shared" si="31"/>
        <v>0.002095457316939688</v>
      </c>
      <c r="H469">
        <f>SUM($F$10:F469)</f>
        <v>1.192524743496974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3.76339909466227</v>
      </c>
      <c r="D470">
        <f t="shared" si="30"/>
        <v>7.8749839859329285</v>
      </c>
      <c r="E470">
        <f t="shared" si="29"/>
        <v>2.0925189669897697</v>
      </c>
      <c r="F470">
        <f t="shared" si="31"/>
        <v>0.0020925189669897697</v>
      </c>
      <c r="H470">
        <f>SUM($F$10:F470)</f>
        <v>1.1946172624639637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3.761200272097669</v>
      </c>
      <c r="D471">
        <f t="shared" si="30"/>
        <v>7.859319286795486</v>
      </c>
      <c r="E471">
        <f t="shared" si="29"/>
        <v>2.0895774535324714</v>
      </c>
      <c r="F471">
        <f t="shared" si="31"/>
        <v>0.0020895774535324716</v>
      </c>
      <c r="H471">
        <f>SUM($F$10:F471)</f>
        <v>1.1967068399174963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3.7589953842814756</v>
      </c>
      <c r="D472">
        <f t="shared" si="30"/>
        <v>7.843643044135441</v>
      </c>
      <c r="E472">
        <f t="shared" si="29"/>
        <v>2.0866327947446357</v>
      </c>
      <c r="F472">
        <f t="shared" si="31"/>
        <v>0.0020866327947446357</v>
      </c>
      <c r="H472">
        <f>SUM($F$10:F472)</f>
        <v>1.198793472712241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3.756784420534451</v>
      </c>
      <c r="D473">
        <f t="shared" si="30"/>
        <v>7.827955378410782</v>
      </c>
      <c r="E473">
        <f t="shared" si="29"/>
        <v>2.083685008813243</v>
      </c>
      <c r="F473">
        <f t="shared" si="31"/>
        <v>0.002083685008813243</v>
      </c>
      <c r="H473">
        <f>SUM($F$10:F473)</f>
        <v>1.2008771577210542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3.7545673701227384</v>
      </c>
      <c r="D474">
        <f t="shared" si="30"/>
        <v>7.812256410082559</v>
      </c>
      <c r="E474">
        <f t="shared" si="29"/>
        <v>2.0807341139352555</v>
      </c>
      <c r="F474">
        <f t="shared" si="31"/>
        <v>0.0020807341139352556</v>
      </c>
      <c r="H474">
        <f>SUM($F$10:F474)</f>
        <v>1.2029578918349895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3.7523442222575283</v>
      </c>
      <c r="D475">
        <f t="shared" si="30"/>
        <v>7.796546259613487</v>
      </c>
      <c r="E475">
        <f t="shared" si="29"/>
        <v>2.0777801283174493</v>
      </c>
      <c r="F475">
        <f t="shared" si="31"/>
        <v>0.0020777801283174495</v>
      </c>
      <c r="H475">
        <f>SUM($F$10:F475)</f>
        <v>1.2050356719633069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3.75011496609472</v>
      </c>
      <c r="D476">
        <f t="shared" si="30"/>
        <v>7.780825047466594</v>
      </c>
      <c r="E476">
        <f t="shared" si="29"/>
        <v>2.0748230701762616</v>
      </c>
      <c r="F476">
        <f t="shared" si="31"/>
        <v>0.0020748230701762614</v>
      </c>
      <c r="H476">
        <f>SUM($F$10:F476)</f>
        <v>1.2071104950334832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3.747879590734583</v>
      </c>
      <c r="D477">
        <f t="shared" si="30"/>
        <v>7.765092993634686</v>
      </c>
      <c r="E477">
        <f t="shared" si="29"/>
        <v>2.071862984294202</v>
      </c>
      <c r="F477">
        <f t="shared" si="31"/>
        <v>0.002071862984294202</v>
      </c>
      <c r="H477">
        <f>SUM($F$10:F477)</f>
        <v>1.2091823580177774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3.745638085221411</v>
      </c>
      <c r="D478">
        <f t="shared" si="30"/>
        <v>7.749350034101066</v>
      </c>
      <c r="E478">
        <f t="shared" si="29"/>
        <v>2.0688998397032767</v>
      </c>
      <c r="F478">
        <f t="shared" si="31"/>
        <v>0.002068899839703277</v>
      </c>
      <c r="H478">
        <f>SUM($F$10:F478)</f>
        <v>1.2112512578574808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3.743390438543178</v>
      </c>
      <c r="D479">
        <f t="shared" si="30"/>
        <v>7.733596374767184</v>
      </c>
      <c r="E479">
        <f t="shared" si="29"/>
        <v>2.065933677433039</v>
      </c>
      <c r="F479">
        <f t="shared" si="31"/>
        <v>0.0020659336774330388</v>
      </c>
      <c r="H479">
        <f>SUM($F$10:F479)</f>
        <v>1.213317191534914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3.7411366396311863</v>
      </c>
      <c r="D480">
        <f t="shared" si="30"/>
        <v>7.717832136100214</v>
      </c>
      <c r="E480">
        <f t="shared" si="29"/>
        <v>2.0629645157416823</v>
      </c>
      <c r="F480">
        <f t="shared" si="31"/>
        <v>0.0020629645157416825</v>
      </c>
      <c r="H480">
        <f>SUM($F$10:F480)</f>
        <v>1.2153801560506556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3.7388766773597166</v>
      </c>
      <c r="D481">
        <f t="shared" si="30"/>
        <v>7.702057438561163</v>
      </c>
      <c r="E481">
        <f t="shared" si="29"/>
        <v>2.0599923728963767</v>
      </c>
      <c r="F481">
        <f t="shared" si="31"/>
        <v>0.0020599923728963766</v>
      </c>
      <c r="H481">
        <f>SUM($F$10:F481)</f>
        <v>1.217440148423552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3.7366105405456715</v>
      </c>
      <c r="D482">
        <f t="shared" si="30"/>
        <v>7.686272402603463</v>
      </c>
      <c r="E482">
        <f t="shared" si="29"/>
        <v>2.0570172671731015</v>
      </c>
      <c r="F482">
        <f t="shared" si="31"/>
        <v>0.0020570172671731017</v>
      </c>
      <c r="H482">
        <f>SUM($F$10:F482)</f>
        <v>1.219497165690725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3.734338217948218</v>
      </c>
      <c r="D483">
        <f t="shared" si="30"/>
        <v>7.67047714867163</v>
      </c>
      <c r="E483">
        <f t="shared" si="29"/>
        <v>2.054039216856493</v>
      </c>
      <c r="F483">
        <f t="shared" si="31"/>
        <v>0.0020540392168564934</v>
      </c>
      <c r="H483">
        <f>SUM($F$10:F483)</f>
        <v>1.2215512049075814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3.7320596982684235</v>
      </c>
      <c r="D484">
        <f t="shared" si="30"/>
        <v>7.654671797199864</v>
      </c>
      <c r="E484">
        <f t="shared" si="29"/>
        <v>2.05105824023968</v>
      </c>
      <c r="F484">
        <f t="shared" si="31"/>
        <v>0.00205105824023968</v>
      </c>
      <c r="H484">
        <f>SUM($F$10:F484)</f>
        <v>1.2236022631478212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3.7297749701488963</v>
      </c>
      <c r="D485">
        <f t="shared" si="30"/>
        <v>7.638856468610699</v>
      </c>
      <c r="E485">
        <f t="shared" si="29"/>
        <v>2.048074355624127</v>
      </c>
      <c r="F485">
        <f t="shared" si="31"/>
        <v>0.0020480743556241274</v>
      </c>
      <c r="H485">
        <f>SUM($F$10:F485)</f>
        <v>1.2256503375034453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3.7274840221734116</v>
      </c>
      <c r="D486">
        <f t="shared" si="30"/>
        <v>7.623031283313618</v>
      </c>
      <c r="E486">
        <f t="shared" si="29"/>
        <v>2.045087581319477</v>
      </c>
      <c r="F486">
        <f t="shared" si="31"/>
        <v>0.002045087581319477</v>
      </c>
      <c r="H486">
        <f>SUM($F$10:F486)</f>
        <v>1.2276954250847647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3.725186842866545</v>
      </c>
      <c r="D487">
        <f t="shared" si="30"/>
        <v>7.60719636170369</v>
      </c>
      <c r="E487">
        <f aca="true" t="shared" si="33" ref="E487:E509">D487/C487</f>
        <v>2.0420979356433904</v>
      </c>
      <c r="F487">
        <f t="shared" si="31"/>
        <v>0.0020420979356433906</v>
      </c>
      <c r="H487">
        <f>SUM($F$10:F487)</f>
        <v>1.2297375230204082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3.722883420693298</v>
      </c>
      <c r="D488">
        <f t="shared" si="30"/>
        <v>7.591351824160188</v>
      </c>
      <c r="E488">
        <f t="shared" si="33"/>
        <v>2.039105436921385</v>
      </c>
      <c r="F488">
        <f t="shared" si="31"/>
        <v>0.002039105436921385</v>
      </c>
      <c r="H488">
        <f>SUM($F$10:F488)</f>
        <v>1.2317766284573295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3.72057374405872</v>
      </c>
      <c r="D489">
        <f t="shared" si="30"/>
        <v>7.575497791045238</v>
      </c>
      <c r="E489">
        <f t="shared" si="33"/>
        <v>2.0361101034866835</v>
      </c>
      <c r="F489">
        <f t="shared" si="31"/>
        <v>0.0020361101034866835</v>
      </c>
      <c r="H489">
        <f>SUM($F$10:F489)</f>
        <v>1.2338127385608162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3.7182578013075265</v>
      </c>
      <c r="D490">
        <f t="shared" si="30"/>
        <v>7.559634382702414</v>
      </c>
      <c r="E490">
        <f t="shared" si="33"/>
        <v>2.033111953680045</v>
      </c>
      <c r="F490">
        <f t="shared" si="31"/>
        <v>0.0020331119536800453</v>
      </c>
      <c r="H490">
        <f>SUM($F$10:F490)</f>
        <v>1.2358458505144962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3.7159355807237184</v>
      </c>
      <c r="D491">
        <f t="shared" si="30"/>
        <v>7.543761719455399</v>
      </c>
      <c r="E491">
        <f t="shared" si="33"/>
        <v>2.0301110058496143</v>
      </c>
      <c r="F491">
        <f t="shared" si="31"/>
        <v>0.0020301110058496144</v>
      </c>
      <c r="H491">
        <f>SUM($F$10:F491)</f>
        <v>1.2378759615203458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3.7136070705301902</v>
      </c>
      <c r="D492">
        <f t="shared" si="30"/>
        <v>7.527879921606577</v>
      </c>
      <c r="E492">
        <f t="shared" si="33"/>
        <v>2.0271072783507558</v>
      </c>
      <c r="F492">
        <f t="shared" si="31"/>
        <v>0.002027107278350756</v>
      </c>
      <c r="H492">
        <f>SUM($F$10:F492)</f>
        <v>1.2399030687986965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3.711272258888345</v>
      </c>
      <c r="D493">
        <f t="shared" si="30"/>
        <v>7.5119891094357065</v>
      </c>
      <c r="E493">
        <f t="shared" si="33"/>
        <v>2.024100789545903</v>
      </c>
      <c r="F493">
        <f t="shared" si="31"/>
        <v>0.002024100789545903</v>
      </c>
      <c r="H493">
        <f>SUM($F$10:F493)</f>
        <v>1.2419271695882423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3.7089311338976962</v>
      </c>
      <c r="D494">
        <f t="shared" si="30"/>
        <v>7.496089403198503</v>
      </c>
      <c r="E494">
        <f t="shared" si="33"/>
        <v>2.0210915578043913</v>
      </c>
      <c r="F494">
        <f t="shared" si="31"/>
        <v>0.0020210915578043913</v>
      </c>
      <c r="H494">
        <f>SUM($F$10:F494)</f>
        <v>1.2439482611460468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3.706583683595471</v>
      </c>
      <c r="D495">
        <f t="shared" si="30"/>
        <v>7.480180923125287</v>
      </c>
      <c r="E495">
        <f t="shared" si="33"/>
        <v>2.0180796015023033</v>
      </c>
      <c r="F495">
        <f t="shared" si="31"/>
        <v>0.002018079601502303</v>
      </c>
      <c r="H495">
        <f>SUM($F$10:F495)</f>
        <v>1.2459663407475492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3.704229895956212</v>
      </c>
      <c r="D496">
        <f t="shared" si="30"/>
        <v>7.46426378941963</v>
      </c>
      <c r="E496">
        <f t="shared" si="33"/>
        <v>2.015064939022312</v>
      </c>
      <c r="F496">
        <f t="shared" si="31"/>
        <v>0.002015064939022312</v>
      </c>
      <c r="H496">
        <f>SUM($F$10:F496)</f>
        <v>1.2479814056865715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3.7018697588913683</v>
      </c>
      <c r="D497">
        <f t="shared" si="30"/>
        <v>7.448338122256934</v>
      </c>
      <c r="E497">
        <f t="shared" si="33"/>
        <v>2.012047588753515</v>
      </c>
      <c r="F497">
        <f t="shared" si="31"/>
        <v>0.0020120475887535154</v>
      </c>
      <c r="H497">
        <f>SUM($F$10:F497)</f>
        <v>1.249993453275325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3.699503260248891</v>
      </c>
      <c r="D498">
        <f t="shared" si="30"/>
        <v>7.432404041783099</v>
      </c>
      <c r="E498">
        <f t="shared" si="33"/>
        <v>2.0090275690912813</v>
      </c>
      <c r="F498">
        <f t="shared" si="31"/>
        <v>0.0020090275690912815</v>
      </c>
      <c r="H498">
        <f>SUM($F$10:F498)</f>
        <v>1.2520024808444163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3.6971303878128214</v>
      </c>
      <c r="D499">
        <f t="shared" si="30"/>
        <v>7.416461668113146</v>
      </c>
      <c r="E499">
        <f t="shared" si="33"/>
        <v>2.006004898437092</v>
      </c>
      <c r="F499">
        <f t="shared" si="31"/>
        <v>0.002006004898437092</v>
      </c>
      <c r="H499">
        <f>SUM($F$10:F499)</f>
        <v>1.2540084857428535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3.694751129302875</v>
      </c>
      <c r="D500">
        <f t="shared" si="30"/>
        <v>7.400511121329831</v>
      </c>
      <c r="E500">
        <f t="shared" si="33"/>
        <v>2.00297959519838</v>
      </c>
      <c r="F500">
        <f t="shared" si="31"/>
        <v>0.0020029795951983804</v>
      </c>
      <c r="H500">
        <f>SUM($F$10:F500)</f>
        <v>1.2560114653380519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3.6923654723740214</v>
      </c>
      <c r="D501">
        <f t="shared" si="30"/>
        <v>7.38455252148227</v>
      </c>
      <c r="E501">
        <f t="shared" si="33"/>
        <v>1.9999516777883697</v>
      </c>
      <c r="F501">
        <f t="shared" si="31"/>
        <v>0.0019999516777883695</v>
      </c>
      <c r="H501">
        <f>SUM($F$10:F501)</f>
        <v>1.2580114170158403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3.689973404616062</v>
      </c>
      <c r="D502">
        <f t="shared" si="30"/>
        <v>7.368585988584576</v>
      </c>
      <c r="E502">
        <f t="shared" si="33"/>
        <v>1.9969211646259195</v>
      </c>
      <c r="F502">
        <f t="shared" si="31"/>
        <v>0.0019969211646259197</v>
      </c>
      <c r="H502">
        <f>SUM($F$10:F502)</f>
        <v>1.2600083381804663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3.6875749135532088</v>
      </c>
      <c r="D503">
        <f t="shared" si="30"/>
        <v>7.352611642614498</v>
      </c>
      <c r="E503">
        <f t="shared" si="33"/>
        <v>1.9938880741353666</v>
      </c>
      <c r="F503">
        <f t="shared" si="31"/>
        <v>0.0019938880741353668</v>
      </c>
      <c r="H503">
        <f>SUM($F$10:F503)</f>
        <v>1.2620022262546018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3.6851699866436456</v>
      </c>
      <c r="D504">
        <f t="shared" si="30"/>
        <v>7.336629603512019</v>
      </c>
      <c r="E504">
        <f t="shared" si="33"/>
        <v>1.9908524247463617</v>
      </c>
      <c r="F504">
        <f t="shared" si="31"/>
        <v>0.0019908524247463618</v>
      </c>
      <c r="H504">
        <f>SUM($F$10:F504)</f>
        <v>1.263993078679348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3.6827586112791013</v>
      </c>
      <c r="D505">
        <f t="shared" si="30"/>
        <v>7.320639991178006</v>
      </c>
      <c r="E505">
        <f t="shared" si="33"/>
        <v>1.9878142348937147</v>
      </c>
      <c r="F505">
        <f t="shared" si="31"/>
        <v>0.001987814234893715</v>
      </c>
      <c r="H505">
        <f>SUM($F$10:F505)</f>
        <v>1.2659808929142418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3.6803407747844075</v>
      </c>
      <c r="D506">
        <f t="shared" si="30"/>
        <v>7.304642925472826</v>
      </c>
      <c r="E506">
        <f t="shared" si="33"/>
        <v>1.9847735230172343</v>
      </c>
      <c r="F506">
        <f t="shared" si="31"/>
        <v>0.0019847735230172346</v>
      </c>
      <c r="H506">
        <f>SUM($F$10:F506)</f>
        <v>1.267965666437259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3.677916464417059</v>
      </c>
      <c r="D507">
        <f t="shared" si="30"/>
        <v>7.288638526214977</v>
      </c>
      <c r="E507">
        <f t="shared" si="33"/>
        <v>1.9817303075615689</v>
      </c>
      <c r="F507">
        <f t="shared" si="31"/>
        <v>0.001981730307561569</v>
      </c>
      <c r="H507">
        <f>SUM($F$10:F507)</f>
        <v>1.2699473967448205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3.6754856673667695</v>
      </c>
      <c r="D508">
        <f t="shared" si="30"/>
        <v>7.272626913179725</v>
      </c>
      <c r="E508">
        <f t="shared" si="33"/>
        <v>1.978684606976051</v>
      </c>
      <c r="F508">
        <f t="shared" si="31"/>
        <v>0.001978684606976051</v>
      </c>
      <c r="H508">
        <f>SUM($F$10:F508)</f>
        <v>1.2719260813517965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3.673048370755016</v>
      </c>
      <c r="D509">
        <f t="shared" si="30"/>
        <v>7.256608206097703</v>
      </c>
      <c r="E509">
        <f t="shared" si="33"/>
        <v>1.9756364397145323</v>
      </c>
      <c r="F509">
        <f t="shared" si="31"/>
        <v>0.0019756364397145324</v>
      </c>
      <c r="H509">
        <f>SUM($F$10:F509)</f>
        <v>1.273901717791511</v>
      </c>
    </row>
    <row r="510" spans="1:8" ht="12.75">
      <c r="A510" s="3">
        <v>0.5</v>
      </c>
      <c r="B510">
        <f t="shared" si="32"/>
        <v>0.8660254037844386</v>
      </c>
      <c r="C510">
        <f>B510*Imp!$A$18</f>
        <v>3.6706045616345935</v>
      </c>
      <c r="D510">
        <f t="shared" si="30"/>
        <v>7.240582524653576</v>
      </c>
      <c r="E510">
        <f aca="true" t="shared" si="34" ref="E510:E573">D510/C510</f>
        <v>1.9725858242352319</v>
      </c>
      <c r="F510">
        <f t="shared" si="31"/>
        <v>0.001972585824235232</v>
      </c>
      <c r="H510">
        <f>SUM($F$10:F510)</f>
        <v>1.2758743036157463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3.668154226989149</v>
      </c>
      <c r="D511">
        <f t="shared" si="30"/>
        <v>7.224549988484634</v>
      </c>
      <c r="E511">
        <f t="shared" si="34"/>
        <v>1.969532779000572</v>
      </c>
      <c r="F511">
        <f t="shared" si="31"/>
        <v>0.0019695327790005723</v>
      </c>
      <c r="H511">
        <f>SUM($F$10:F511)</f>
        <v>1.2778438363947469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3.6656973537327273</v>
      </c>
      <c r="D512">
        <f t="shared" si="30"/>
        <v>7.208510717179457</v>
      </c>
      <c r="E512">
        <f t="shared" si="34"/>
        <v>1.966477322477027</v>
      </c>
      <c r="F512">
        <f t="shared" si="31"/>
        <v>0.0019664773224770267</v>
      </c>
      <c r="H512">
        <f>SUM($F$10:F512)</f>
        <v>1.2798103137172239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3.6632339287092957</v>
      </c>
      <c r="D513">
        <f t="shared" si="30"/>
        <v>7.192464830276482</v>
      </c>
      <c r="E513">
        <f t="shared" si="34"/>
        <v>1.9634194731349512</v>
      </c>
      <c r="F513">
        <f t="shared" si="31"/>
        <v>0.0019634194731349515</v>
      </c>
      <c r="H513">
        <f>SUM($F$10:F513)</f>
        <v>1.281773733190359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3.6607639386922832</v>
      </c>
      <c r="D514">
        <f t="shared" si="30"/>
        <v>7.1764124472627095</v>
      </c>
      <c r="E514">
        <f t="shared" si="34"/>
        <v>1.9603592494484374</v>
      </c>
      <c r="F514">
        <f t="shared" si="31"/>
        <v>0.0019603592494484377</v>
      </c>
      <c r="H514">
        <f>SUM($F$10:F514)</f>
        <v>1.2837340924398073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3.658287370384099</v>
      </c>
      <c r="D515">
        <f t="shared" si="30"/>
        <v>7.160353687572263</v>
      </c>
      <c r="E515">
        <f t="shared" si="34"/>
        <v>1.9572966698951446</v>
      </c>
      <c r="F515">
        <f t="shared" si="31"/>
        <v>0.001957296669895145</v>
      </c>
      <c r="H515">
        <f>SUM($F$10:F515)</f>
        <v>1.2856913891097024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3.655804210415657</v>
      </c>
      <c r="D516">
        <f t="shared" si="30"/>
        <v>7.144288670585057</v>
      </c>
      <c r="E516">
        <f t="shared" si="34"/>
        <v>1.9542317529561484</v>
      </c>
      <c r="F516">
        <f t="shared" si="31"/>
        <v>0.0019542317529561482</v>
      </c>
      <c r="H516">
        <f>SUM($F$10:F516)</f>
        <v>1.2876456208626585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3.6533144453458912</v>
      </c>
      <c r="D517">
        <f t="shared" si="30"/>
        <v>7.128217515625404</v>
      </c>
      <c r="E517">
        <f t="shared" si="34"/>
        <v>1.9511645171157757</v>
      </c>
      <c r="F517">
        <f t="shared" si="31"/>
        <v>0.0019511645171157758</v>
      </c>
      <c r="H517">
        <f>SUM($F$10:F517)</f>
        <v>1.2895967853797743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3.6508180616612687</v>
      </c>
      <c r="D518">
        <f t="shared" si="30"/>
        <v>7.1121403419606555</v>
      </c>
      <c r="E518">
        <f t="shared" si="34"/>
        <v>1.948094980861453</v>
      </c>
      <c r="F518">
        <f t="shared" si="31"/>
        <v>0.001948094980861453</v>
      </c>
      <c r="H518">
        <f>SUM($F$10:F518)</f>
        <v>1.2915448803606357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3.648315045775296</v>
      </c>
      <c r="D519">
        <f t="shared" si="30"/>
        <v>7.09605726879982</v>
      </c>
      <c r="E519">
        <f t="shared" si="34"/>
        <v>1.9450231626835426</v>
      </c>
      <c r="F519">
        <f t="shared" si="31"/>
        <v>0.0019450231626835426</v>
      </c>
      <c r="H519">
        <f>SUM($F$10:F519)</f>
        <v>1.2934899035233194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3.6458053840280247</v>
      </c>
      <c r="D520">
        <f t="shared" si="30"/>
        <v>7.079968415292194</v>
      </c>
      <c r="E520">
        <f t="shared" si="34"/>
        <v>1.9419490810751876</v>
      </c>
      <c r="F520">
        <f t="shared" si="31"/>
        <v>0.0019419490810751877</v>
      </c>
      <c r="H520">
        <f>SUM($F$10:F520)</f>
        <v>1.2954318526043946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3.6432890626855476</v>
      </c>
      <c r="D521">
        <f t="shared" si="30"/>
        <v>7.063873900525988</v>
      </c>
      <c r="E521">
        <f t="shared" si="34"/>
        <v>1.9388727545321516</v>
      </c>
      <c r="F521">
        <f t="shared" si="31"/>
        <v>0.0019388727545321517</v>
      </c>
      <c r="H521">
        <f>SUM($F$10:F521)</f>
        <v>1.2973707253589268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3.6407660679394946</v>
      </c>
      <c r="D522">
        <f aca="true" t="shared" si="35" ref="D522:D585">BESSELI(C522,1)</f>
        <v>7.047773843526963</v>
      </c>
      <c r="E522">
        <f t="shared" si="34"/>
        <v>1.9357942015526632</v>
      </c>
      <c r="F522">
        <f t="shared" si="31"/>
        <v>0.0019357942015526632</v>
      </c>
      <c r="H522">
        <f>SUM($F$10:F522)</f>
        <v>1.2993065195604796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3.6382363859065223</v>
      </c>
      <c r="D523">
        <f t="shared" si="35"/>
        <v>7.031668363257046</v>
      </c>
      <c r="E523">
        <f t="shared" si="34"/>
        <v>1.9327134406372548</v>
      </c>
      <c r="F523">
        <f t="shared" si="31"/>
        <v>0.001932713440637255</v>
      </c>
      <c r="H523">
        <f>SUM($F$10:F523)</f>
        <v>1.3012392330011169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3.6357000026277984</v>
      </c>
      <c r="D524">
        <f t="shared" si="35"/>
        <v>7.015557578612971</v>
      </c>
      <c r="E524">
        <f t="shared" si="34"/>
        <v>1.9296304902886077</v>
      </c>
      <c r="F524">
        <f aca="true" t="shared" si="36" ref="F524:F587">E524*$A$11</f>
        <v>0.0019296304902886078</v>
      </c>
      <c r="H524">
        <f>SUM($F$10:F524)</f>
        <v>1.3031688634914056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3.63315690406848</v>
      </c>
      <c r="D525">
        <f t="shared" si="35"/>
        <v>6.999441608424893</v>
      </c>
      <c r="E525">
        <f t="shared" si="34"/>
        <v>1.926545369011391</v>
      </c>
      <c r="F525">
        <f t="shared" si="36"/>
        <v>0.001926545369011391</v>
      </c>
      <c r="H525">
        <f>SUM($F$10:F525)</f>
        <v>1.305095408860417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3.6306070761171925</v>
      </c>
      <c r="D526">
        <f t="shared" si="35"/>
        <v>6.983320571455029</v>
      </c>
      <c r="E526">
        <f t="shared" si="34"/>
        <v>1.9234580953121059</v>
      </c>
      <c r="F526">
        <f t="shared" si="36"/>
        <v>0.001923458095312106</v>
      </c>
      <c r="H526">
        <f>SUM($F$10:F526)</f>
        <v>1.307018866955729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3.628050504585495</v>
      </c>
      <c r="D527">
        <f t="shared" si="35"/>
        <v>6.967194586396275</v>
      </c>
      <c r="E527">
        <f t="shared" si="34"/>
        <v>1.9203686876989263</v>
      </c>
      <c r="F527">
        <f t="shared" si="36"/>
        <v>0.0019203686876989264</v>
      </c>
      <c r="H527">
        <f>SUM($F$10:F527)</f>
        <v>1.308939235643428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3.62548717520735</v>
      </c>
      <c r="D528">
        <f t="shared" si="35"/>
        <v>6.951063771870838</v>
      </c>
      <c r="E528">
        <f t="shared" si="34"/>
        <v>1.9172771646815412</v>
      </c>
      <c r="F528">
        <f t="shared" si="36"/>
        <v>0.0019172771646815412</v>
      </c>
      <c r="H528">
        <f>SUM($F$10:F528)</f>
        <v>1.3108565128081096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3.622917073638583</v>
      </c>
      <c r="D529">
        <f t="shared" si="35"/>
        <v>6.93492824642888</v>
      </c>
      <c r="E529">
        <f t="shared" si="34"/>
        <v>1.9141835447709998</v>
      </c>
      <c r="F529">
        <f t="shared" si="36"/>
        <v>0.0019141835447709999</v>
      </c>
      <c r="H529">
        <f>SUM($F$10:F529)</f>
        <v>1.3127706963528805</v>
      </c>
    </row>
    <row r="530" spans="1:8" ht="12.75">
      <c r="A530" s="3">
        <v>0.52</v>
      </c>
      <c r="B530">
        <f t="shared" si="32"/>
        <v>0.854166260162505</v>
      </c>
      <c r="C530">
        <f>B530*Imp!$A$18</f>
        <v>3.620340185456335</v>
      </c>
      <c r="D530">
        <f t="shared" si="35"/>
        <v>6.918788128547117</v>
      </c>
      <c r="E530">
        <f t="shared" si="34"/>
        <v>1.9110878464795487</v>
      </c>
      <c r="F530">
        <f t="shared" si="36"/>
        <v>0.0019110878464795487</v>
      </c>
      <c r="H530">
        <f>SUM($F$10:F530)</f>
        <v>1.31468178419936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3.6177564961585142</v>
      </c>
      <c r="D531">
        <f t="shared" si="35"/>
        <v>6.902643536627467</v>
      </c>
      <c r="E531">
        <f t="shared" si="34"/>
        <v>1.9079900883204781</v>
      </c>
      <c r="F531">
        <f t="shared" si="36"/>
        <v>0.0019079900883204781</v>
      </c>
      <c r="H531">
        <f>SUM($F$10:F531)</f>
        <v>1.3165897742876806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3.615165991163245</v>
      </c>
      <c r="D532">
        <f t="shared" si="35"/>
        <v>6.88649458899568</v>
      </c>
      <c r="E532">
        <f t="shared" si="34"/>
        <v>1.904890288807963</v>
      </c>
      <c r="F532">
        <f t="shared" si="36"/>
        <v>0.001904890288807963</v>
      </c>
      <c r="H532">
        <f>SUM($F$10:F532)</f>
        <v>1.3184946645764886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3.6125686558083014</v>
      </c>
      <c r="D533">
        <f t="shared" si="35"/>
        <v>6.87034140389996</v>
      </c>
      <c r="E533">
        <f t="shared" si="34"/>
        <v>1.9017884664569074</v>
      </c>
      <c r="F533">
        <f t="shared" si="36"/>
        <v>0.0019017884664569073</v>
      </c>
      <c r="H533">
        <f>SUM($F$10:F533)</f>
        <v>1.3203964530429455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3.6099644753505453</v>
      </c>
      <c r="D534">
        <f t="shared" si="35"/>
        <v>6.854184099509588</v>
      </c>
      <c r="E534">
        <f t="shared" si="34"/>
        <v>1.8986846397827815</v>
      </c>
      <c r="F534">
        <f t="shared" si="36"/>
        <v>0.0018986846397827815</v>
      </c>
      <c r="H534">
        <f>SUM($F$10:F534)</f>
        <v>1.3222951376827283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3.607353434965356</v>
      </c>
      <c r="D535">
        <f t="shared" si="35"/>
        <v>6.838022793913564</v>
      </c>
      <c r="E535">
        <f t="shared" si="34"/>
        <v>1.8955788273014713</v>
      </c>
      <c r="F535">
        <f t="shared" si="36"/>
        <v>0.0018955788273014714</v>
      </c>
      <c r="H535">
        <f>SUM($F$10:F535)</f>
        <v>1.3241907165100297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3.6047355197460518</v>
      </c>
      <c r="D536">
        <f t="shared" si="35"/>
        <v>6.821857605119226</v>
      </c>
      <c r="E536">
        <f t="shared" si="34"/>
        <v>1.8924710475291169</v>
      </c>
      <c r="F536">
        <f t="shared" si="36"/>
        <v>0.0018924710475291169</v>
      </c>
      <c r="H536">
        <f>SUM($F$10:F536)</f>
        <v>1.326083187557559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3.602110714703311</v>
      </c>
      <c r="D537">
        <f t="shared" si="35"/>
        <v>6.805688651050886</v>
      </c>
      <c r="E537">
        <f t="shared" si="34"/>
        <v>1.8893613189819567</v>
      </c>
      <c r="F537">
        <f t="shared" si="36"/>
        <v>0.0018893613189819567</v>
      </c>
      <c r="H537">
        <f>SUM($F$10:F537)</f>
        <v>1.3279725488765408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3.5994790047645826</v>
      </c>
      <c r="D538">
        <f t="shared" si="35"/>
        <v>6.789516049548455</v>
      </c>
      <c r="E538">
        <f t="shared" si="34"/>
        <v>1.8862496601761707</v>
      </c>
      <c r="F538">
        <f t="shared" si="36"/>
        <v>0.0018862496601761707</v>
      </c>
      <c r="H538">
        <f>SUM($F$10:F538)</f>
        <v>1.329858798536717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3.5968403747734947</v>
      </c>
      <c r="D539">
        <f t="shared" si="35"/>
        <v>6.773339918366063</v>
      </c>
      <c r="E539">
        <f t="shared" si="34"/>
        <v>1.8831360896277205</v>
      </c>
      <c r="F539">
        <f t="shared" si="36"/>
        <v>0.0018831360896277205</v>
      </c>
      <c r="H539">
        <f>SUM($F$10:F539)</f>
        <v>1.3317419346263446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3.594194809489256</v>
      </c>
      <c r="D540">
        <f t="shared" si="35"/>
        <v>6.7571603751707086</v>
      </c>
      <c r="E540">
        <f t="shared" si="34"/>
        <v>1.880020625852197</v>
      </c>
      <c r="F540">
        <f t="shared" si="36"/>
        <v>0.001880020625852197</v>
      </c>
      <c r="H540">
        <f>SUM($F$10:F540)</f>
        <v>1.3336219552521968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3.591542293586052</v>
      </c>
      <c r="D541">
        <f t="shared" si="35"/>
        <v>6.740977537540872</v>
      </c>
      <c r="E541">
        <f t="shared" si="34"/>
        <v>1.87690328736466</v>
      </c>
      <c r="F541">
        <f t="shared" si="36"/>
        <v>0.0018769032873646601</v>
      </c>
      <c r="H541">
        <f>SUM($F$10:F541)</f>
        <v>1.3354988585395615</v>
      </c>
    </row>
    <row r="542" spans="1:8" ht="12.75">
      <c r="A542" s="3">
        <v>0.532</v>
      </c>
      <c r="B542">
        <f t="shared" si="37"/>
        <v>0.84674435339127</v>
      </c>
      <c r="C542">
        <f>B542*Imp!$A$18</f>
        <v>3.588882811652433</v>
      </c>
      <c r="D542">
        <f t="shared" si="35"/>
        <v>6.724791522965141</v>
      </c>
      <c r="E542">
        <f t="shared" si="34"/>
        <v>1.8737840926794815</v>
      </c>
      <c r="F542">
        <f t="shared" si="36"/>
        <v>0.0018737840926794816</v>
      </c>
      <c r="H542">
        <f>SUM($F$10:F542)</f>
        <v>1.337372642632241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3.586216348190704</v>
      </c>
      <c r="D543">
        <f t="shared" si="35"/>
        <v>6.708602448840871</v>
      </c>
      <c r="E543">
        <f t="shared" si="34"/>
        <v>1.8706630603101941</v>
      </c>
      <c r="F543">
        <f t="shared" si="36"/>
        <v>0.0018706630603101942</v>
      </c>
      <c r="H543">
        <f>SUM($F$10:F543)</f>
        <v>1.3392433056925512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3.583542887616295</v>
      </c>
      <c r="D544">
        <f t="shared" si="35"/>
        <v>6.692410432472761</v>
      </c>
      <c r="E544">
        <f t="shared" si="34"/>
        <v>1.8675402087693238</v>
      </c>
      <c r="F544">
        <f t="shared" si="36"/>
        <v>0.0018675402087693239</v>
      </c>
      <c r="H544">
        <f>SUM($F$10:F544)</f>
        <v>1.3411108459013206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3.5808624142571395</v>
      </c>
      <c r="D545">
        <f t="shared" si="35"/>
        <v>6.676215591071535</v>
      </c>
      <c r="E545">
        <f t="shared" si="34"/>
        <v>1.8644155565682452</v>
      </c>
      <c r="F545">
        <f t="shared" si="36"/>
        <v>0.0018644155565682452</v>
      </c>
      <c r="H545">
        <f>SUM($F$10:F545)</f>
        <v>1.342975261457889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3.578174912353039</v>
      </c>
      <c r="D546">
        <f t="shared" si="35"/>
        <v>6.660018041752538</v>
      </c>
      <c r="E546">
        <f t="shared" si="34"/>
        <v>1.8612891222170165</v>
      </c>
      <c r="F546">
        <f t="shared" si="36"/>
        <v>0.0018612891222170166</v>
      </c>
      <c r="H546">
        <f>SUM($F$10:F546)</f>
        <v>1.3448365505801059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3.575480366055023</v>
      </c>
      <c r="D547">
        <f t="shared" si="35"/>
        <v>6.6438179015343835</v>
      </c>
      <c r="E547">
        <f t="shared" si="34"/>
        <v>1.8581609242242283</v>
      </c>
      <c r="F547">
        <f t="shared" si="36"/>
        <v>0.0018581609242242284</v>
      </c>
      <c r="H547">
        <f>SUM($F$10:F547)</f>
        <v>1.3466947115043302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3.5727787594247022</v>
      </c>
      <c r="D548">
        <f t="shared" si="35"/>
        <v>6.627615287337566</v>
      </c>
      <c r="E548">
        <f t="shared" si="34"/>
        <v>1.8550309810968426</v>
      </c>
      <c r="F548">
        <f t="shared" si="36"/>
        <v>0.0018550309810968426</v>
      </c>
      <c r="H548">
        <f>SUM($F$10:F548)</f>
        <v>1.348549742485427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3.5700700764336184</v>
      </c>
      <c r="D549">
        <f t="shared" si="35"/>
        <v>6.611410315983114</v>
      </c>
      <c r="E549">
        <f t="shared" si="34"/>
        <v>1.8518993113400433</v>
      </c>
      <c r="F549">
        <f t="shared" si="36"/>
        <v>0.0018518993113400433</v>
      </c>
      <c r="H549">
        <f>SUM($F$10:F549)</f>
        <v>1.350401641796767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3.5673543009625828</v>
      </c>
      <c r="D550">
        <f t="shared" si="35"/>
        <v>6.595203104191189</v>
      </c>
      <c r="E550">
        <f t="shared" si="34"/>
        <v>1.8487659334570716</v>
      </c>
      <c r="F550">
        <f t="shared" si="36"/>
        <v>0.0018487659334570717</v>
      </c>
      <c r="H550">
        <f>SUM($F$10:F550)</f>
        <v>1.3522504077302242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3.564631416801015</v>
      </c>
      <c r="D551">
        <f t="shared" si="35"/>
        <v>6.578993768579746</v>
      </c>
      <c r="E551">
        <f t="shared" si="34"/>
        <v>1.845630865949078</v>
      </c>
      <c r="F551">
        <f t="shared" si="36"/>
        <v>0.001845630865949078</v>
      </c>
      <c r="H551">
        <f>SUM($F$10:F551)</f>
        <v>1.3540960385961733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3.5619014076462663</v>
      </c>
      <c r="D552">
        <f t="shared" si="35"/>
        <v>6.562782425663137</v>
      </c>
      <c r="E552">
        <f t="shared" si="34"/>
        <v>1.8424941273149607</v>
      </c>
      <c r="F552">
        <f t="shared" si="36"/>
        <v>0.0018424941273149607</v>
      </c>
      <c r="H552">
        <f>SUM($F$10:F552)</f>
        <v>1.3559385327234883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3.5591642571029465</v>
      </c>
      <c r="D553">
        <f t="shared" si="35"/>
        <v>6.546569191850757</v>
      </c>
      <c r="E553">
        <f t="shared" si="34"/>
        <v>1.8393557360512125</v>
      </c>
      <c r="F553">
        <f t="shared" si="36"/>
        <v>0.0018393557360512126</v>
      </c>
      <c r="H553">
        <f>SUM($F$10:F553)</f>
        <v>1.3577778884595395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3.5564199486822354</v>
      </c>
      <c r="D554">
        <f t="shared" si="35"/>
        <v>6.530354183445664</v>
      </c>
      <c r="E554">
        <f t="shared" si="34"/>
        <v>1.836215710651765</v>
      </c>
      <c r="F554">
        <f t="shared" si="36"/>
        <v>0.001836215710651765</v>
      </c>
      <c r="H554">
        <f>SUM($F$10:F554)</f>
        <v>1.3596141041701912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3.553668465801194</v>
      </c>
      <c r="D555">
        <f t="shared" si="35"/>
        <v>6.514137516643215</v>
      </c>
      <c r="E555">
        <f t="shared" si="34"/>
        <v>1.8330740696078318</v>
      </c>
      <c r="F555">
        <f t="shared" si="36"/>
        <v>0.001833074069607832</v>
      </c>
      <c r="H555">
        <f>SUM($F$10:F555)</f>
        <v>1.361447178239799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3.550909791782065</v>
      </c>
      <c r="D556">
        <f t="shared" si="35"/>
        <v>6.497919307529694</v>
      </c>
      <c r="E556">
        <f t="shared" si="34"/>
        <v>1.8299308314077554</v>
      </c>
      <c r="F556">
        <f t="shared" si="36"/>
        <v>0.0018299308314077554</v>
      </c>
      <c r="H556">
        <f>SUM($F$10:F556)</f>
        <v>1.3632771090712068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3.548143909851565</v>
      </c>
      <c r="D557">
        <f t="shared" si="35"/>
        <v>6.481699672080924</v>
      </c>
      <c r="E557">
        <f t="shared" si="34"/>
        <v>1.8267860145368464</v>
      </c>
      <c r="F557">
        <f t="shared" si="36"/>
        <v>0.0018267860145368465</v>
      </c>
      <c r="H557">
        <f>SUM($F$10:F557)</f>
        <v>1.3651038950857437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3.545370803140177</v>
      </c>
      <c r="D558">
        <f t="shared" si="35"/>
        <v>6.465478726160932</v>
      </c>
      <c r="E558">
        <f t="shared" si="34"/>
        <v>1.8236396374772368</v>
      </c>
      <c r="F558">
        <f t="shared" si="36"/>
        <v>0.0018236396374772367</v>
      </c>
      <c r="H558">
        <f>SUM($F$10:F558)</f>
        <v>1.366927534723221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3.5425904546814295</v>
      </c>
      <c r="D559">
        <f t="shared" si="35"/>
        <v>6.449256585520552</v>
      </c>
      <c r="E559">
        <f t="shared" si="34"/>
        <v>1.820491718707718</v>
      </c>
      <c r="F559">
        <f t="shared" si="36"/>
        <v>0.0018204917187077182</v>
      </c>
      <c r="H559">
        <f>SUM($F$10:F559)</f>
        <v>1.3687480264419287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3.539802847411166</v>
      </c>
      <c r="D560">
        <f t="shared" si="35"/>
        <v>6.433033365796042</v>
      </c>
      <c r="E560">
        <f t="shared" si="34"/>
        <v>1.8173422767035854</v>
      </c>
      <c r="F560">
        <f t="shared" si="36"/>
        <v>0.0018173422767035854</v>
      </c>
      <c r="H560">
        <f>SUM($F$10:F560)</f>
        <v>1.3705653687186323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3.537007964166817</v>
      </c>
      <c r="D561">
        <f t="shared" si="35"/>
        <v>6.416809182507748</v>
      </c>
      <c r="E561">
        <f t="shared" si="34"/>
        <v>1.8141913299364882</v>
      </c>
      <c r="F561">
        <f t="shared" si="36"/>
        <v>0.0018141913299364882</v>
      </c>
      <c r="H561">
        <f>SUM($F$10:F561)</f>
        <v>1.3723795600485689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3.534205787686656</v>
      </c>
      <c r="D562">
        <f t="shared" si="35"/>
        <v>6.400584151058712</v>
      </c>
      <c r="E562">
        <f t="shared" si="34"/>
        <v>1.8110388968742728</v>
      </c>
      <c r="F562">
        <f t="shared" si="36"/>
        <v>0.0018110388968742728</v>
      </c>
      <c r="H562">
        <f>SUM($F$10:F562)</f>
        <v>1.374190598945443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3.5313963006090514</v>
      </c>
      <c r="D563">
        <f t="shared" si="35"/>
        <v>6.3843583867332985</v>
      </c>
      <c r="E563">
        <f t="shared" si="34"/>
        <v>1.8078849959808259</v>
      </c>
      <c r="F563">
        <f t="shared" si="36"/>
        <v>0.0018078849959808259</v>
      </c>
      <c r="H563">
        <f>SUM($F$10:F563)</f>
        <v>1.3759984839414239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3.528579485471711</v>
      </c>
      <c r="D564">
        <f t="shared" si="35"/>
        <v>6.368132004695829</v>
      </c>
      <c r="E564">
        <f t="shared" si="34"/>
        <v>1.8047296457159212</v>
      </c>
      <c r="F564">
        <f t="shared" si="36"/>
        <v>0.0018047296457159212</v>
      </c>
      <c r="H564">
        <f>SUM($F$10:F564)</f>
        <v>1.3778032135871399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3.525755324710918</v>
      </c>
      <c r="D565">
        <f t="shared" si="35"/>
        <v>6.351905119989214</v>
      </c>
      <c r="E565">
        <f t="shared" si="34"/>
        <v>1.801572864535067</v>
      </c>
      <c r="F565">
        <f t="shared" si="36"/>
        <v>0.001801572864535067</v>
      </c>
      <c r="H565">
        <f>SUM($F$10:F565)</f>
        <v>1.379604786451675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3.522923800660758</v>
      </c>
      <c r="D566">
        <f t="shared" si="35"/>
        <v>6.335677847533567</v>
      </c>
      <c r="E566">
        <f t="shared" si="34"/>
        <v>1.7984146708893476</v>
      </c>
      <c r="F566">
        <f t="shared" si="36"/>
        <v>0.0017984146708893477</v>
      </c>
      <c r="H566">
        <f>SUM($F$10:F566)</f>
        <v>1.3814032011225643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3.520084895552346</v>
      </c>
      <c r="D567">
        <f t="shared" si="35"/>
        <v>6.319450302124857</v>
      </c>
      <c r="E567">
        <f t="shared" si="34"/>
        <v>1.7952550832252743</v>
      </c>
      <c r="F567">
        <f t="shared" si="36"/>
        <v>0.0017952550832252743</v>
      </c>
      <c r="H567">
        <f>SUM($F$10:F567)</f>
        <v>1.3831984562057895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3.517238591513031</v>
      </c>
      <c r="D568">
        <f t="shared" si="35"/>
        <v>6.303222598433508</v>
      </c>
      <c r="E568">
        <f t="shared" si="34"/>
        <v>1.7920941199846252</v>
      </c>
      <c r="F568">
        <f t="shared" si="36"/>
        <v>0.0017920941199846253</v>
      </c>
      <c r="H568">
        <f>SUM($F$10:F568)</f>
        <v>1.3849905503257742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3.5143848705656078</v>
      </c>
      <c r="D569">
        <f t="shared" si="35"/>
        <v>6.286994851003049</v>
      </c>
      <c r="E569">
        <f t="shared" si="34"/>
        <v>1.7889317996042977</v>
      </c>
      <c r="F569">
        <f t="shared" si="36"/>
        <v>0.0017889317996042978</v>
      </c>
      <c r="H569">
        <f>SUM($F$10:F569)</f>
        <v>1.3867794821253785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3.5115237146275096</v>
      </c>
      <c r="D570">
        <f t="shared" si="35"/>
        <v>6.270767174248722</v>
      </c>
      <c r="E570">
        <f t="shared" si="34"/>
        <v>1.7857681405161474</v>
      </c>
      <c r="F570">
        <f t="shared" si="36"/>
        <v>0.0017857681405161474</v>
      </c>
      <c r="H570">
        <f>SUM($F$10:F570)</f>
        <v>1.3885652502658947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3.508655105510002</v>
      </c>
      <c r="D571">
        <f t="shared" si="35"/>
        <v>6.254539682456141</v>
      </c>
      <c r="E571">
        <f t="shared" si="34"/>
        <v>1.7826031611468434</v>
      </c>
      <c r="F571">
        <f t="shared" si="36"/>
        <v>0.0017826031611468435</v>
      </c>
      <c r="H571">
        <f>SUM($F$10:F571)</f>
        <v>1.3903478534270415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3.5057790249173566</v>
      </c>
      <c r="D572">
        <f t="shared" si="35"/>
        <v>6.2383124897798785</v>
      </c>
      <c r="E572">
        <f t="shared" si="34"/>
        <v>1.779436879917706</v>
      </c>
      <c r="F572">
        <f t="shared" si="36"/>
        <v>0.001779436879917706</v>
      </c>
      <c r="H572">
        <f>SUM($F$10:F572)</f>
        <v>1.3921272903069593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3.5028954544460293</v>
      </c>
      <c r="D573">
        <f t="shared" si="35"/>
        <v>6.222085710242121</v>
      </c>
      <c r="E573">
        <f t="shared" si="34"/>
        <v>1.7762693152445572</v>
      </c>
      <c r="F573">
        <f t="shared" si="36"/>
        <v>0.0017762693152445573</v>
      </c>
      <c r="H573">
        <f>SUM($F$10:F573)</f>
        <v>1.3939035596222038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3.50000437558382</v>
      </c>
      <c r="D574">
        <f t="shared" si="35"/>
        <v>6.205859457731288</v>
      </c>
      <c r="E574">
        <f aca="true" t="shared" si="38" ref="E574:E637">D574/C574</f>
        <v>1.7731004855375692</v>
      </c>
      <c r="F574">
        <f t="shared" si="36"/>
        <v>0.0017731004855375692</v>
      </c>
      <c r="H574">
        <f>SUM($F$10:F574)</f>
        <v>1.3956766601077413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3.497105769709031</v>
      </c>
      <c r="D575">
        <f t="shared" si="35"/>
        <v>6.189633846000656</v>
      </c>
      <c r="E575">
        <f t="shared" si="38"/>
        <v>1.7699304092011066</v>
      </c>
      <c r="F575">
        <f t="shared" si="36"/>
        <v>0.0017699304092011067</v>
      </c>
      <c r="H575">
        <f>SUM($F$10:F575)</f>
        <v>1.3974465905169424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3.4941996180896093</v>
      </c>
      <c r="D576">
        <f t="shared" si="35"/>
        <v>6.173408988666982</v>
      </c>
      <c r="E576">
        <f t="shared" si="38"/>
        <v>1.7667591046335762</v>
      </c>
      <c r="F576">
        <f t="shared" si="36"/>
        <v>0.0017667591046335762</v>
      </c>
      <c r="H576">
        <f>SUM($F$10:F576)</f>
        <v>1.399213349621576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3.4912859018822884</v>
      </c>
      <c r="D577">
        <f t="shared" si="35"/>
        <v>6.157184999209147</v>
      </c>
      <c r="E577">
        <f t="shared" si="38"/>
        <v>1.7635865902272767</v>
      </c>
      <c r="F577">
        <f t="shared" si="36"/>
        <v>0.0017635865902272767</v>
      </c>
      <c r="H577">
        <f>SUM($F$10:F577)</f>
        <v>1.4009769362118032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3.4883646021317127</v>
      </c>
      <c r="D578">
        <f t="shared" si="35"/>
        <v>6.140961990966747</v>
      </c>
      <c r="E578">
        <f t="shared" si="38"/>
        <v>1.7604128843682372</v>
      </c>
      <c r="F578">
        <f t="shared" si="36"/>
        <v>0.001760412884368237</v>
      </c>
      <c r="H578">
        <f>SUM($F$10:F578)</f>
        <v>1.4027373490961714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3.485435699769562</v>
      </c>
      <c r="D579">
        <f t="shared" si="35"/>
        <v>6.124740077138756</v>
      </c>
      <c r="E579">
        <f t="shared" si="38"/>
        <v>1.757238005436075</v>
      </c>
      <c r="F579">
        <f t="shared" si="36"/>
        <v>0.0017572380054360751</v>
      </c>
      <c r="H579">
        <f>SUM($F$10:F579)</f>
        <v>1.4044945871016075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3.4824991756136576</v>
      </c>
      <c r="D580">
        <f t="shared" si="35"/>
        <v>6.108519370782132</v>
      </c>
      <c r="E580">
        <f t="shared" si="38"/>
        <v>1.754061971803838</v>
      </c>
      <c r="F580">
        <f t="shared" si="36"/>
        <v>0.001754061971803838</v>
      </c>
      <c r="H580">
        <f>SUM($F$10:F580)</f>
        <v>1.4062486490734114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3.4795550103670645</v>
      </c>
      <c r="D581">
        <f t="shared" si="35"/>
        <v>6.092299984810433</v>
      </c>
      <c r="E581">
        <f t="shared" si="38"/>
        <v>1.7508848018378491</v>
      </c>
      <c r="F581">
        <f t="shared" si="36"/>
        <v>0.0017508848018378492</v>
      </c>
      <c r="H581">
        <f>SUM($F$10:F581)</f>
        <v>1.4079995338752493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3.476603184617186</v>
      </c>
      <c r="D582">
        <f t="shared" si="35"/>
        <v>6.076082031992466</v>
      </c>
      <c r="E582">
        <f t="shared" si="38"/>
        <v>1.7477065138975625</v>
      </c>
      <c r="F582">
        <f t="shared" si="36"/>
        <v>0.0017477065138975624</v>
      </c>
      <c r="H582">
        <f>SUM($F$10:F582)</f>
        <v>1.409747240389147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3.47364367883484</v>
      </c>
      <c r="D583">
        <f t="shared" si="35"/>
        <v>6.059865624950874</v>
      </c>
      <c r="E583">
        <f t="shared" si="38"/>
        <v>1.7445271263354012</v>
      </c>
      <c r="F583">
        <f t="shared" si="36"/>
        <v>0.0017445271263354012</v>
      </c>
      <c r="H583">
        <f>SUM($F$10:F583)</f>
        <v>1.4114917675154823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3.4706764733733393</v>
      </c>
      <c r="D584">
        <f t="shared" si="35"/>
        <v>6.0436508761608065</v>
      </c>
      <c r="E584">
        <f t="shared" si="38"/>
        <v>1.7413466574966157</v>
      </c>
      <c r="F584">
        <f t="shared" si="36"/>
        <v>0.0017413466574966157</v>
      </c>
      <c r="H584">
        <f>SUM($F$10:F584)</f>
        <v>1.413233114172979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3.467701548467547</v>
      </c>
      <c r="D585">
        <f t="shared" si="35"/>
        <v>6.027437897948488</v>
      </c>
      <c r="E585">
        <f t="shared" si="38"/>
        <v>1.7381651257191222</v>
      </c>
      <c r="F585">
        <f t="shared" si="36"/>
        <v>0.0017381651257191222</v>
      </c>
      <c r="H585">
        <f>SUM($F$10:F585)</f>
        <v>1.4149712792986981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3.464718884232936</v>
      </c>
      <c r="D586">
        <f aca="true" t="shared" si="39" ref="D586:D649">BESSELI(C586,1)</f>
        <v>6.011226802489894</v>
      </c>
      <c r="E586">
        <f t="shared" si="38"/>
        <v>1.73498254933336</v>
      </c>
      <c r="F586">
        <f t="shared" si="36"/>
        <v>0.00173498254933336</v>
      </c>
      <c r="H586">
        <f>SUM($F$10:F586)</f>
        <v>1.4167062618480315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3.4617284606646286</v>
      </c>
      <c r="D587">
        <f t="shared" si="39"/>
        <v>5.995017701809341</v>
      </c>
      <c r="E587">
        <f t="shared" si="38"/>
        <v>1.731798946662136</v>
      </c>
      <c r="F587">
        <f t="shared" si="36"/>
        <v>0.001731798946662136</v>
      </c>
      <c r="H587">
        <f>SUM($F$10:F587)</f>
        <v>1.4184380607946936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3.458730257636427</v>
      </c>
      <c r="D588">
        <f t="shared" si="39"/>
        <v>5.978810707778096</v>
      </c>
      <c r="E588">
        <f t="shared" si="38"/>
        <v>1.7286143360204684</v>
      </c>
      <c r="F588">
        <f aca="true" t="shared" si="40" ref="F588:F651">E588*$A$11</f>
        <v>0.0017286143360204685</v>
      </c>
      <c r="H588">
        <f>SUM($F$10:F588)</f>
        <v>1.420166675130714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3.455724254899841</v>
      </c>
      <c r="D589">
        <f t="shared" si="39"/>
        <v>5.962605932113032</v>
      </c>
      <c r="E589">
        <f t="shared" si="38"/>
        <v>1.7254287357154454</v>
      </c>
      <c r="F589">
        <f t="shared" si="40"/>
        <v>0.0017254287357154454</v>
      </c>
      <c r="H589">
        <f>SUM($F$10:F589)</f>
        <v>1.4218921038664294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3.4527104320830975</v>
      </c>
      <c r="D590">
        <f t="shared" si="39"/>
        <v>5.946403486375224</v>
      </c>
      <c r="E590">
        <f t="shared" si="38"/>
        <v>1.7222421640460668</v>
      </c>
      <c r="F590">
        <f t="shared" si="40"/>
        <v>0.0017222421640460668</v>
      </c>
      <c r="H590">
        <f>SUM($F$10:F590)</f>
        <v>1.4236143460304755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3.4496887686901423</v>
      </c>
      <c r="D591">
        <f t="shared" si="39"/>
        <v>5.930203481968577</v>
      </c>
      <c r="E591">
        <f t="shared" si="38"/>
        <v>1.7190546393030968</v>
      </c>
      <c r="F591">
        <f t="shared" si="40"/>
        <v>0.0017190546393030968</v>
      </c>
      <c r="H591">
        <f>SUM($F$10:F591)</f>
        <v>1.4253334006697786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3.4466592440996315</v>
      </c>
      <c r="D592">
        <f t="shared" si="39"/>
        <v>5.914006030138438</v>
      </c>
      <c r="E592">
        <f t="shared" si="38"/>
        <v>1.7158661797689112</v>
      </c>
      <c r="F592">
        <f t="shared" si="40"/>
        <v>0.0017158661797689113</v>
      </c>
      <c r="H592">
        <f>SUM($F$10:F592)</f>
        <v>1.4270492668495476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3.4436218375639123</v>
      </c>
      <c r="D593">
        <f t="shared" si="39"/>
        <v>5.897811241970229</v>
      </c>
      <c r="E593">
        <f t="shared" si="38"/>
        <v>1.71267680371735</v>
      </c>
      <c r="F593">
        <f t="shared" si="40"/>
        <v>0.00171267680371735</v>
      </c>
      <c r="H593">
        <f>SUM($F$10:F593)</f>
        <v>1.428761943653265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3.440576528207988</v>
      </c>
      <c r="D594">
        <f t="shared" si="39"/>
        <v>5.881619228388028</v>
      </c>
      <c r="E594">
        <f t="shared" si="38"/>
        <v>1.7094865294135597</v>
      </c>
      <c r="F594">
        <f t="shared" si="40"/>
        <v>0.0017094865294135597</v>
      </c>
      <c r="H594">
        <f>SUM($F$10:F594)</f>
        <v>1.4304714301826786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3.4375232950284835</v>
      </c>
      <c r="D595">
        <f t="shared" si="39"/>
        <v>5.865430100153238</v>
      </c>
      <c r="E595">
        <f t="shared" si="38"/>
        <v>1.7062953751138539</v>
      </c>
      <c r="F595">
        <f t="shared" si="40"/>
        <v>0.0017062953751138539</v>
      </c>
      <c r="H595">
        <f>SUM($F$10:F595)</f>
        <v>1.4321777255577925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3.4344621168925866</v>
      </c>
      <c r="D596">
        <f t="shared" si="39"/>
        <v>5.849243967863162</v>
      </c>
      <c r="E596">
        <f t="shared" si="38"/>
        <v>1.703103359065555</v>
      </c>
      <c r="F596">
        <f t="shared" si="40"/>
        <v>0.0017031033590655551</v>
      </c>
      <c r="H596">
        <f>SUM($F$10:F596)</f>
        <v>1.433880828916858</v>
      </c>
    </row>
    <row r="597" spans="1:8" ht="12.75">
      <c r="A597" s="3">
        <v>0.587</v>
      </c>
      <c r="B597">
        <f t="shared" si="37"/>
        <v>0.80958693171271</v>
      </c>
      <c r="C597">
        <f>B597*Imp!$A$18</f>
        <v>3.431392972536985</v>
      </c>
      <c r="D597">
        <f t="shared" si="39"/>
        <v>5.833060941949635</v>
      </c>
      <c r="E597">
        <f t="shared" si="38"/>
        <v>1.6999104995068484</v>
      </c>
      <c r="F597">
        <f t="shared" si="40"/>
        <v>0.0016999104995068484</v>
      </c>
      <c r="H597">
        <f>SUM($F$10:F597)</f>
        <v>1.4355807394163649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3.4283158405667895</v>
      </c>
      <c r="D598">
        <f t="shared" si="39"/>
        <v>5.816881132677628</v>
      </c>
      <c r="E598">
        <f t="shared" si="38"/>
        <v>1.6967168146666285</v>
      </c>
      <c r="F598">
        <f t="shared" si="40"/>
        <v>0.0016967168146666285</v>
      </c>
      <c r="H598">
        <f>SUM($F$10:F598)</f>
        <v>1.4372774562310315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3.4252306994544486</v>
      </c>
      <c r="D599">
        <f t="shared" si="39"/>
        <v>5.800704650143875</v>
      </c>
      <c r="E599">
        <f t="shared" si="38"/>
        <v>1.6935223227643554</v>
      </c>
      <c r="F599">
        <f t="shared" si="40"/>
        <v>0.0016935223227643554</v>
      </c>
      <c r="H599">
        <f>SUM($F$10:F599)</f>
        <v>1.4389709785537959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3.422137527538647</v>
      </c>
      <c r="D600">
        <f t="shared" si="39"/>
        <v>5.784531604275479</v>
      </c>
      <c r="E600">
        <f t="shared" si="38"/>
        <v>1.6903270420099012</v>
      </c>
      <c r="F600">
        <f t="shared" si="40"/>
        <v>0.0016903270420099013</v>
      </c>
      <c r="H600">
        <f>SUM($F$10:F600)</f>
        <v>1.4406613055958057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3.419036303023194</v>
      </c>
      <c r="D601">
        <f t="shared" si="39"/>
        <v>5.768362104828511</v>
      </c>
      <c r="E601">
        <f t="shared" si="38"/>
        <v>1.687130990603401</v>
      </c>
      <c r="F601">
        <f t="shared" si="40"/>
        <v>0.0016871309906034012</v>
      </c>
      <c r="H601">
        <f>SUM($F$10:F601)</f>
        <v>1.4423484365864092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3.4159270039759</v>
      </c>
      <c r="D602">
        <f t="shared" si="39"/>
        <v>5.752196261386647</v>
      </c>
      <c r="E602">
        <f t="shared" si="38"/>
        <v>1.6839341867351068</v>
      </c>
      <c r="F602">
        <f t="shared" si="40"/>
        <v>0.0016839341867351068</v>
      </c>
      <c r="H602">
        <f>SUM($F$10:F602)</f>
        <v>1.4440323707731444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3.41280960832744</v>
      </c>
      <c r="D603">
        <f t="shared" si="39"/>
        <v>5.736034183359748</v>
      </c>
      <c r="E603">
        <f t="shared" si="38"/>
        <v>1.6807366485852342</v>
      </c>
      <c r="F603">
        <f t="shared" si="40"/>
        <v>0.0016807366485852343</v>
      </c>
      <c r="H603">
        <f>SUM($F$10:F603)</f>
        <v>1.4457131074217295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3.4096840938702075</v>
      </c>
      <c r="D604">
        <f t="shared" si="39"/>
        <v>5.719875979982494</v>
      </c>
      <c r="E604">
        <f t="shared" si="38"/>
        <v>1.6775383943238191</v>
      </c>
      <c r="F604">
        <f t="shared" si="40"/>
        <v>0.0016775383943238192</v>
      </c>
      <c r="H604">
        <f>SUM($F$10:F604)</f>
        <v>1.4473906458160533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3.4065504382571485</v>
      </c>
      <c r="D605">
        <f t="shared" si="39"/>
        <v>5.703721760312969</v>
      </c>
      <c r="E605">
        <f t="shared" si="38"/>
        <v>1.6743394421105633</v>
      </c>
      <c r="F605">
        <f t="shared" si="40"/>
        <v>0.0016743394421105634</v>
      </c>
      <c r="H605">
        <f>SUM($F$10:F605)</f>
        <v>1.4490649852581639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3.4034086190005923</v>
      </c>
      <c r="D606">
        <f t="shared" si="39"/>
        <v>5.687571633231293</v>
      </c>
      <c r="E606">
        <f t="shared" si="38"/>
        <v>1.6711398100946937</v>
      </c>
      <c r="F606">
        <f t="shared" si="40"/>
        <v>0.0016711398100946937</v>
      </c>
      <c r="H606">
        <f>SUM($F$10:F606)</f>
        <v>1.4507361250682584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3.40025861347106</v>
      </c>
      <c r="D607">
        <f t="shared" si="39"/>
        <v>5.671425707438196</v>
      </c>
      <c r="E607">
        <f t="shared" si="38"/>
        <v>1.6679395164148052</v>
      </c>
      <c r="F607">
        <f t="shared" si="40"/>
        <v>0.0016679395164148052</v>
      </c>
      <c r="H607">
        <f>SUM($F$10:F607)</f>
        <v>1.4524040645846732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3.3971003988960686</v>
      </c>
      <c r="D608">
        <f t="shared" si="39"/>
        <v>5.655284091453649</v>
      </c>
      <c r="E608">
        <f t="shared" si="38"/>
        <v>1.6647385791987208</v>
      </c>
      <c r="F608">
        <f t="shared" si="40"/>
        <v>0.001664738579198721</v>
      </c>
      <c r="H608">
        <f>SUM($F$10:F608)</f>
        <v>1.454068803163872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3.3939339523589127</v>
      </c>
      <c r="D609">
        <f t="shared" si="39"/>
        <v>5.6391468936154485</v>
      </c>
      <c r="E609">
        <f t="shared" si="38"/>
        <v>1.6615370165633387</v>
      </c>
      <c r="F609">
        <f t="shared" si="40"/>
        <v>0.0016615370165633388</v>
      </c>
      <c r="H609">
        <f>SUM($F$10:F609)</f>
        <v>1.4557303401804353</v>
      </c>
    </row>
    <row r="610" spans="1:8" ht="12.75">
      <c r="A610" s="3">
        <v>0.6</v>
      </c>
      <c r="B610">
        <f t="shared" si="41"/>
        <v>0.8</v>
      </c>
      <c r="C610">
        <f>B610*Imp!$A$18</f>
        <v>3.3907592507974416</v>
      </c>
      <c r="D610">
        <f t="shared" si="39"/>
        <v>5.6230142220778365</v>
      </c>
      <c r="E610">
        <f t="shared" si="38"/>
        <v>1.6583348466144894</v>
      </c>
      <c r="F610">
        <f t="shared" si="40"/>
        <v>0.0016583348466144895</v>
      </c>
      <c r="H610">
        <f>SUM($F$10:F610)</f>
        <v>1.45738867502705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3.387576271002814</v>
      </c>
      <c r="D611">
        <f t="shared" si="39"/>
        <v>5.606886184810073</v>
      </c>
      <c r="E611">
        <f t="shared" si="38"/>
        <v>1.6551320874467819</v>
      </c>
      <c r="F611">
        <f t="shared" si="40"/>
        <v>0.001655132087446782</v>
      </c>
      <c r="H611">
        <f>SUM($F$10:F611)</f>
        <v>1.4590438071144967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3.384384989618249</v>
      </c>
      <c r="D612">
        <f t="shared" si="39"/>
        <v>5.590762889595071</v>
      </c>
      <c r="E612">
        <f t="shared" si="38"/>
        <v>1.6519287571434647</v>
      </c>
      <c r="F612">
        <f t="shared" si="40"/>
        <v>0.0016519287571434647</v>
      </c>
      <c r="H612">
        <f>SUM($F$10:F612)</f>
        <v>1.4606957358716401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3.381185383137749</v>
      </c>
      <c r="D613">
        <f t="shared" si="39"/>
        <v>5.57464444402795</v>
      </c>
      <c r="E613">
        <f t="shared" si="38"/>
        <v>1.6487248737762685</v>
      </c>
      <c r="F613">
        <f t="shared" si="40"/>
        <v>0.0016487248737762686</v>
      </c>
      <c r="H613">
        <f>SUM($F$10:F613)</f>
        <v>1.4623444607454164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3.377977427904824</v>
      </c>
      <c r="D614">
        <f t="shared" si="39"/>
        <v>5.558530955514675</v>
      </c>
      <c r="E614">
        <f t="shared" si="38"/>
        <v>1.6455204554052718</v>
      </c>
      <c r="F614">
        <f t="shared" si="40"/>
        <v>0.0016455204554052718</v>
      </c>
      <c r="H614">
        <f>SUM($F$10:F614)</f>
        <v>1.4639899812008217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3.3747611001111895</v>
      </c>
      <c r="D615">
        <f t="shared" si="39"/>
        <v>5.542422531270623</v>
      </c>
      <c r="E615">
        <f t="shared" si="38"/>
        <v>1.6423155200787443</v>
      </c>
      <c r="F615">
        <f t="shared" si="40"/>
        <v>0.0016423155200787443</v>
      </c>
      <c r="H615">
        <f>SUM($F$10:F615)</f>
        <v>1.4656322967209003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3.371536375795456</v>
      </c>
      <c r="D616">
        <f t="shared" si="39"/>
        <v>5.52631927831919</v>
      </c>
      <c r="E616">
        <f t="shared" si="38"/>
        <v>1.6391100858330054</v>
      </c>
      <c r="F616">
        <f t="shared" si="40"/>
        <v>0.0016391100858330055</v>
      </c>
      <c r="H616">
        <f>SUM($F$10:F616)</f>
        <v>1.4672714068067334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3.3683032308417986</v>
      </c>
      <c r="D617">
        <f t="shared" si="39"/>
        <v>5.510221303490365</v>
      </c>
      <c r="E617">
        <f t="shared" si="38"/>
        <v>1.6359041706922754</v>
      </c>
      <c r="F617">
        <f t="shared" si="40"/>
        <v>0.0016359041706922755</v>
      </c>
      <c r="H617">
        <f>SUM($F$10:F617)</f>
        <v>1.4689073109774258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3.3650616409786185</v>
      </c>
      <c r="D618">
        <f t="shared" si="39"/>
        <v>5.494128713419341</v>
      </c>
      <c r="E618">
        <f t="shared" si="38"/>
        <v>1.6326977926685329</v>
      </c>
      <c r="F618">
        <f t="shared" si="40"/>
        <v>0.0016326977926685328</v>
      </c>
      <c r="H618">
        <f>SUM($F$10:F618)</f>
        <v>1.4705400087700944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3.361811581777182</v>
      </c>
      <c r="D619">
        <f t="shared" si="39"/>
        <v>5.47804161454509</v>
      </c>
      <c r="E619">
        <f t="shared" si="38"/>
        <v>1.6294909697613653</v>
      </c>
      <c r="F619">
        <f t="shared" si="40"/>
        <v>0.0016294909697613653</v>
      </c>
      <c r="H619">
        <f>SUM($F$10:F619)</f>
        <v>1.4721694997398558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3.3585530286502485</v>
      </c>
      <c r="D620">
        <f t="shared" si="39"/>
        <v>5.461960113108954</v>
      </c>
      <c r="E620">
        <f t="shared" si="38"/>
        <v>1.6262837199578273</v>
      </c>
      <c r="F620">
        <f t="shared" si="40"/>
        <v>0.0016262837199578274</v>
      </c>
      <c r="H620">
        <f>SUM($F$10:F620)</f>
        <v>1.4737957834598137</v>
      </c>
    </row>
    <row r="621" spans="1:8" ht="12.75">
      <c r="A621" s="3">
        <v>0.611</v>
      </c>
      <c r="B621">
        <f t="shared" si="41"/>
        <v>0.79163059566947</v>
      </c>
      <c r="C621">
        <f>B621*Imp!$A$18</f>
        <v>3.3552859568506808</v>
      </c>
      <c r="D621">
        <f t="shared" si="39"/>
        <v>5.445884315153219</v>
      </c>
      <c r="E621">
        <f t="shared" si="38"/>
        <v>1.62307606123229</v>
      </c>
      <c r="F621">
        <f t="shared" si="40"/>
        <v>0.00162307606123229</v>
      </c>
      <c r="H621">
        <f>SUM($F$10:F621)</f>
        <v>1.475418859521046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3.3520103414700393</v>
      </c>
      <c r="D622">
        <f t="shared" si="39"/>
        <v>5.429814326519711</v>
      </c>
      <c r="E622">
        <f t="shared" si="38"/>
        <v>1.6198680115463013</v>
      </c>
      <c r="F622">
        <f t="shared" si="40"/>
        <v>0.0016198680115463015</v>
      </c>
      <c r="H622">
        <f>SUM($F$10:F622)</f>
        <v>1.4770387275325922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3.3487261574371625</v>
      </c>
      <c r="D623">
        <f t="shared" si="39"/>
        <v>5.413750252848377</v>
      </c>
      <c r="E623">
        <f t="shared" si="38"/>
        <v>1.6166595888484394</v>
      </c>
      <c r="F623">
        <f t="shared" si="40"/>
        <v>0.0016166595888484395</v>
      </c>
      <c r="H623">
        <f>SUM($F$10:F623)</f>
        <v>1.4786553871214407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3.3454333795167277</v>
      </c>
      <c r="D624">
        <f t="shared" si="39"/>
        <v>5.3976921995758484</v>
      </c>
      <c r="E624">
        <f t="shared" si="38"/>
        <v>1.6134508110741648</v>
      </c>
      <c r="F624">
        <f t="shared" si="40"/>
        <v>0.0016134508110741649</v>
      </c>
      <c r="H624">
        <f>SUM($F$10:F624)</f>
        <v>1.4802688379325148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3.3421319823077953</v>
      </c>
      <c r="D625">
        <f t="shared" si="39"/>
        <v>5.381640271934028</v>
      </c>
      <c r="E625">
        <f t="shared" si="38"/>
        <v>1.61024169614568</v>
      </c>
      <c r="F625">
        <f t="shared" si="40"/>
        <v>0.00161024169614568</v>
      </c>
      <c r="H625">
        <f>SUM($F$10:F625)</f>
        <v>1.4818790796286605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3.3388219402423407</v>
      </c>
      <c r="D626">
        <f t="shared" si="39"/>
        <v>5.365594574948666</v>
      </c>
      <c r="E626">
        <f t="shared" si="38"/>
        <v>1.607032261971783</v>
      </c>
      <c r="F626">
        <f t="shared" si="40"/>
        <v>0.001607032261971783</v>
      </c>
      <c r="H626">
        <f>SUM($F$10:F626)</f>
        <v>1.4834861118906322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3.3355032275837617</v>
      </c>
      <c r="D627">
        <f t="shared" si="39"/>
        <v>5.349555213437923</v>
      </c>
      <c r="E627">
        <f t="shared" si="38"/>
        <v>1.603822526447723</v>
      </c>
      <c r="F627">
        <f t="shared" si="40"/>
        <v>0.001603822526447723</v>
      </c>
      <c r="H627">
        <f>SUM($F$10:F627)</f>
        <v>1.4850899344170798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3.3321758184253767</v>
      </c>
      <c r="D628">
        <f t="shared" si="39"/>
        <v>5.3335222920109535</v>
      </c>
      <c r="E628">
        <f t="shared" si="38"/>
        <v>1.6006125074550583</v>
      </c>
      <c r="F628">
        <f t="shared" si="40"/>
        <v>0.0016006125074550584</v>
      </c>
      <c r="H628">
        <f>SUM($F$10:F628)</f>
        <v>1.4866905469245348</v>
      </c>
    </row>
    <row r="629" spans="1:8" ht="12.75">
      <c r="A629" s="3">
        <v>0.619</v>
      </c>
      <c r="B629">
        <f t="shared" si="41"/>
        <v>0.78539098543337</v>
      </c>
      <c r="C629">
        <f>B629*Imp!$A$18</f>
        <v>3.3288396866888976</v>
      </c>
      <c r="D629">
        <f t="shared" si="39"/>
        <v>5.317495915066459</v>
      </c>
      <c r="E629">
        <f t="shared" si="38"/>
        <v>1.5974022228615106</v>
      </c>
      <c r="F629">
        <f t="shared" si="40"/>
        <v>0.0015974022228615106</v>
      </c>
      <c r="H629">
        <f>SUM($F$10:F629)</f>
        <v>1.4882879491473964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3.3254948061228897</v>
      </c>
      <c r="D630">
        <f t="shared" si="39"/>
        <v>5.301476186791261</v>
      </c>
      <c r="E630">
        <f t="shared" si="38"/>
        <v>1.5941916905208213</v>
      </c>
      <c r="F630">
        <f t="shared" si="40"/>
        <v>0.0015941916905208213</v>
      </c>
      <c r="H630">
        <f>SUM($F$10:F630)</f>
        <v>1.4898821408379173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3.3221411503012135</v>
      </c>
      <c r="D631">
        <f t="shared" si="39"/>
        <v>5.285463211158873</v>
      </c>
      <c r="E631">
        <f t="shared" si="38"/>
        <v>1.5909809282726135</v>
      </c>
      <c r="F631">
        <f t="shared" si="40"/>
        <v>0.0015909809282726136</v>
      </c>
      <c r="H631">
        <f>SUM($F$10:F631)</f>
        <v>1.4914731217661898</v>
      </c>
    </row>
    <row r="632" spans="1:8" ht="12.75">
      <c r="A632" s="3">
        <v>0.622</v>
      </c>
      <c r="B632">
        <f t="shared" si="41"/>
        <v>0.78301724118949</v>
      </c>
      <c r="C632">
        <f>B632*Imp!$A$18</f>
        <v>3.3187786926214433</v>
      </c>
      <c r="D632">
        <f t="shared" si="39"/>
        <v>5.269457091928039</v>
      </c>
      <c r="E632">
        <f t="shared" si="38"/>
        <v>1.5877699539422405</v>
      </c>
      <c r="F632">
        <f t="shared" si="40"/>
        <v>0.0015877699539422405</v>
      </c>
      <c r="H632">
        <f>SUM($F$10:F632)</f>
        <v>1.493060891720132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3.315407406303273</v>
      </c>
      <c r="D633">
        <f t="shared" si="39"/>
        <v>5.253457932641306</v>
      </c>
      <c r="E633">
        <f t="shared" si="38"/>
        <v>1.584558785340649</v>
      </c>
      <c r="F633">
        <f t="shared" si="40"/>
        <v>0.001584558785340649</v>
      </c>
      <c r="H633">
        <f>SUM($F$10:F633)</f>
        <v>1.4946454505054727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3.3120272643868987</v>
      </c>
      <c r="D634">
        <f t="shared" si="39"/>
        <v>5.237465836623576</v>
      </c>
      <c r="E634">
        <f t="shared" si="38"/>
        <v>1.5813474402642342</v>
      </c>
      <c r="F634">
        <f t="shared" si="40"/>
        <v>0.0015813474402642342</v>
      </c>
      <c r="H634">
        <f>SUM($F$10:F634)</f>
        <v>1.4962267979457369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3.3086382397313865</v>
      </c>
      <c r="D635">
        <f t="shared" si="39"/>
        <v>5.2214809069806645</v>
      </c>
      <c r="E635">
        <f t="shared" si="38"/>
        <v>1.5781359364946992</v>
      </c>
      <c r="F635">
        <f t="shared" si="40"/>
        <v>0.0015781359364946993</v>
      </c>
      <c r="H635">
        <f>SUM($F$10:F635)</f>
        <v>1.4978049338822317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3.3052403050130144</v>
      </c>
      <c r="D636">
        <f t="shared" si="39"/>
        <v>5.205503246597839</v>
      </c>
      <c r="E636">
        <f t="shared" si="38"/>
        <v>1.5749242917989112</v>
      </c>
      <c r="F636">
        <f t="shared" si="40"/>
        <v>0.0015749242917989113</v>
      </c>
      <c r="H636">
        <f>SUM($F$10:F636)</f>
        <v>1.4993798581740305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3.3018334327236</v>
      </c>
      <c r="D637">
        <f t="shared" si="39"/>
        <v>5.189532958138366</v>
      </c>
      <c r="E637">
        <f t="shared" si="38"/>
        <v>1.5717125239287586</v>
      </c>
      <c r="F637">
        <f t="shared" si="40"/>
        <v>0.0015717125239287587</v>
      </c>
      <c r="H637">
        <f>SUM($F$10:F637)</f>
        <v>1.5009515706979593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3.2984175951688055</v>
      </c>
      <c r="D638">
        <f t="shared" si="39"/>
        <v>5.173570144042067</v>
      </c>
      <c r="E638">
        <f aca="true" t="shared" si="42" ref="E638:E701">D638/C638</f>
        <v>1.5685006506210126</v>
      </c>
      <c r="F638">
        <f t="shared" si="40"/>
        <v>0.0015685006506210126</v>
      </c>
      <c r="H638">
        <f>SUM($F$10:F638)</f>
        <v>1.5025200713485802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3.294992764466426</v>
      </c>
      <c r="D639">
        <f t="shared" si="39"/>
        <v>5.157614906523857</v>
      </c>
      <c r="E639">
        <f t="shared" si="42"/>
        <v>1.5652886895971847</v>
      </c>
      <c r="F639">
        <f t="shared" si="40"/>
        <v>0.0015652886895971847</v>
      </c>
      <c r="H639">
        <f>SUM($F$10:F639)</f>
        <v>1.5040853600381774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3.291558912544648</v>
      </c>
      <c r="D640">
        <f t="shared" si="39"/>
        <v>5.141667347572267</v>
      </c>
      <c r="E640">
        <f t="shared" si="42"/>
        <v>1.5620766585633832</v>
      </c>
      <c r="F640">
        <f t="shared" si="40"/>
        <v>0.0015620766585633832</v>
      </c>
      <c r="H640">
        <f>SUM($F$10:F640)</f>
        <v>1.5056474366967407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3.2881160111402976</v>
      </c>
      <c r="D641">
        <f t="shared" si="39"/>
        <v>5.125727568947989</v>
      </c>
      <c r="E641">
        <f t="shared" si="42"/>
        <v>1.558864575210173</v>
      </c>
      <c r="F641">
        <f t="shared" si="40"/>
        <v>0.0015588645752101732</v>
      </c>
      <c r="H641">
        <f>SUM($F$10:F641)</f>
        <v>1.507206301271951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3.284664031797062</v>
      </c>
      <c r="D642">
        <f t="shared" si="39"/>
        <v>5.109795672182413</v>
      </c>
      <c r="E642">
        <f t="shared" si="42"/>
        <v>1.555652457212438</v>
      </c>
      <c r="F642">
        <f t="shared" si="40"/>
        <v>0.001555652457212438</v>
      </c>
      <c r="H642">
        <f>SUM($F$10:F642)</f>
        <v>1.5087619537291634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3.2812029458636887</v>
      </c>
      <c r="D643">
        <f t="shared" si="39"/>
        <v>5.093871758576142</v>
      </c>
      <c r="E643">
        <f t="shared" si="42"/>
        <v>1.5524403222292358</v>
      </c>
      <c r="F643">
        <f t="shared" si="40"/>
        <v>0.001552440322229236</v>
      </c>
      <c r="H643">
        <f>SUM($F$10:F643)</f>
        <v>1.5103143940513928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3.277732724492167</v>
      </c>
      <c r="D644">
        <f t="shared" si="39"/>
        <v>5.077955929197534</v>
      </c>
      <c r="E644">
        <f t="shared" si="42"/>
        <v>1.5492281879036625</v>
      </c>
      <c r="F644">
        <f t="shared" si="40"/>
        <v>0.0015492281879036624</v>
      </c>
      <c r="H644">
        <f>SUM($F$10:F644)</f>
        <v>1.5118636222392965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3.274253338635881</v>
      </c>
      <c r="D645">
        <f t="shared" si="39"/>
        <v>5.0620482848812</v>
      </c>
      <c r="E645">
        <f t="shared" si="42"/>
        <v>1.5460160718627076</v>
      </c>
      <c r="F645">
        <f t="shared" si="40"/>
        <v>0.0015460160718627077</v>
      </c>
      <c r="H645">
        <f>SUM($F$10:F645)</f>
        <v>1.5134096383111593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3.2707647590477444</v>
      </c>
      <c r="D646">
        <f t="shared" si="39"/>
        <v>5.046148926226531</v>
      </c>
      <c r="E646">
        <f t="shared" si="42"/>
        <v>1.542803991717116</v>
      </c>
      <c r="F646">
        <f t="shared" si="40"/>
        <v>0.001542803991717116</v>
      </c>
      <c r="H646">
        <f>SUM($F$10:F646)</f>
        <v>1.5149524423028764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3.267266956278314</v>
      </c>
      <c r="D647">
        <f t="shared" si="39"/>
        <v>5.030257953596225</v>
      </c>
      <c r="E647">
        <f t="shared" si="42"/>
        <v>1.539591965061252</v>
      </c>
      <c r="F647">
        <f t="shared" si="40"/>
        <v>0.001539591965061252</v>
      </c>
      <c r="H647">
        <f>SUM($F$10:F647)</f>
        <v>1.5164920342679375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3.2637599006738753</v>
      </c>
      <c r="D648">
        <f t="shared" si="39"/>
        <v>5.0143754671147756</v>
      </c>
      <c r="E648">
        <f t="shared" si="42"/>
        <v>1.5363800094729538</v>
      </c>
      <c r="F648">
        <f t="shared" si="40"/>
        <v>0.0015363800094729538</v>
      </c>
      <c r="H648">
        <f>SUM($F$10:F648)</f>
        <v>1.5180284142774105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3.2602435623745043</v>
      </c>
      <c r="D649">
        <f t="shared" si="39"/>
        <v>4.998501566666987</v>
      </c>
      <c r="E649">
        <f t="shared" si="42"/>
        <v>1.5331681425133994</v>
      </c>
      <c r="F649">
        <f t="shared" si="40"/>
        <v>0.0015331681425133994</v>
      </c>
      <c r="H649">
        <f>SUM($F$10:F649)</f>
        <v>1.519561582419924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3.256717911312112</v>
      </c>
      <c r="D650">
        <f aca="true" t="shared" si="43" ref="D650:D713">BESSELI(C650,1)</f>
        <v>4.982636351896481</v>
      </c>
      <c r="E650">
        <f t="shared" si="42"/>
        <v>1.529956381726966</v>
      </c>
      <c r="F650">
        <f t="shared" si="40"/>
        <v>0.0015299563817269659</v>
      </c>
      <c r="H650">
        <f>SUM($F$10:F650)</f>
        <v>1.521091538801651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3.2531829172084565</v>
      </c>
      <c r="D651">
        <f t="shared" si="43"/>
        <v>4.966779922204178</v>
      </c>
      <c r="E651">
        <f t="shared" si="42"/>
        <v>1.526744744641089</v>
      </c>
      <c r="F651">
        <f t="shared" si="40"/>
        <v>0.0015267447446410888</v>
      </c>
      <c r="H651">
        <f>SUM($F$10:F651)</f>
        <v>1.522618283546292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3.2496385495731355</v>
      </c>
      <c r="D652">
        <f t="shared" si="43"/>
        <v>4.950932376746809</v>
      </c>
      <c r="E652">
        <f t="shared" si="42"/>
        <v>1.5235332487661284</v>
      </c>
      <c r="F652">
        <f aca="true" t="shared" si="44" ref="F652:F715">E652*$A$11</f>
        <v>0.0015235332487661284</v>
      </c>
      <c r="H652">
        <f>SUM($F$10:F652)</f>
        <v>1.5241418167950582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3.2460847777015527</v>
      </c>
      <c r="D653">
        <f t="shared" si="43"/>
        <v>4.935093814435399</v>
      </c>
      <c r="E653">
        <f t="shared" si="42"/>
        <v>1.5203219115952293</v>
      </c>
      <c r="F653">
        <f t="shared" si="44"/>
        <v>0.0015203219115952295</v>
      </c>
      <c r="H653">
        <f>SUM($F$10:F653)</f>
        <v>1.5256621387066533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3.242521570672854</v>
      </c>
      <c r="D654">
        <f t="shared" si="43"/>
        <v>4.919264333933729</v>
      </c>
      <c r="E654">
        <f t="shared" si="42"/>
        <v>1.5171107506041772</v>
      </c>
      <c r="F654">
        <f t="shared" si="44"/>
        <v>0.0015171107506041772</v>
      </c>
      <c r="H654">
        <f>SUM($F$10:F654)</f>
        <v>1.5271792494572576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3.2389488973478477</v>
      </c>
      <c r="D655">
        <f t="shared" si="43"/>
        <v>4.903444033656855</v>
      </c>
      <c r="E655">
        <f t="shared" si="42"/>
        <v>1.5138997832512726</v>
      </c>
      <c r="F655">
        <f t="shared" si="44"/>
        <v>0.0015138997832512726</v>
      </c>
      <c r="H655">
        <f>SUM($F$10:F655)</f>
        <v>1.528693149240509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3.2353667263668897</v>
      </c>
      <c r="D656">
        <f t="shared" si="43"/>
        <v>4.887633011769559</v>
      </c>
      <c r="E656">
        <f t="shared" si="42"/>
        <v>1.5106890269771855</v>
      </c>
      <c r="F656">
        <f t="shared" si="44"/>
        <v>0.0015106890269771856</v>
      </c>
      <c r="H656">
        <f>SUM($F$10:F656)</f>
        <v>1.530203838267486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3.2317750261477416</v>
      </c>
      <c r="D657">
        <f t="shared" si="43"/>
        <v>4.871831366184805</v>
      </c>
      <c r="E657">
        <f t="shared" si="42"/>
        <v>1.507478499204817</v>
      </c>
      <c r="F657">
        <f t="shared" si="44"/>
        <v>0.0015074784992048168</v>
      </c>
      <c r="H657">
        <f>SUM($F$10:F657)</f>
        <v>1.531711316766691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3.2281737648834117</v>
      </c>
      <c r="D658">
        <f t="shared" si="43"/>
        <v>4.85603919456224</v>
      </c>
      <c r="E658">
        <f t="shared" si="42"/>
        <v>1.504268217339168</v>
      </c>
      <c r="F658">
        <f t="shared" si="44"/>
        <v>0.001504268217339168</v>
      </c>
      <c r="H658">
        <f>SUM($F$10:F658)</f>
        <v>1.53321558498403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3.224562910539957</v>
      </c>
      <c r="D659">
        <f t="shared" si="43"/>
        <v>4.840256594306628</v>
      </c>
      <c r="E659">
        <f t="shared" si="42"/>
        <v>1.5010581987672</v>
      </c>
      <c r="F659">
        <f t="shared" si="44"/>
        <v>0.0015010581987672002</v>
      </c>
      <c r="H659">
        <f>SUM($F$10:F659)</f>
        <v>1.5347166431827972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3.220942430854263</v>
      </c>
      <c r="D660">
        <f t="shared" si="43"/>
        <v>4.824483662566313</v>
      </c>
      <c r="E660">
        <f t="shared" si="42"/>
        <v>1.4978484608576987</v>
      </c>
      <c r="F660">
        <f t="shared" si="44"/>
        <v>0.0014978484608576988</v>
      </c>
      <c r="H660">
        <f>SUM($F$10:F660)</f>
        <v>1.5362144916436549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3.217312293331794</v>
      </c>
      <c r="D661">
        <f t="shared" si="43"/>
        <v>4.808720496231665</v>
      </c>
      <c r="E661">
        <f t="shared" si="42"/>
        <v>1.4946390209611375</v>
      </c>
      <c r="F661">
        <f t="shared" si="44"/>
        <v>0.0014946390209611376</v>
      </c>
      <c r="H661">
        <f>SUM($F$10:F661)</f>
        <v>1.537709130664616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3.2136724652443167</v>
      </c>
      <c r="D662">
        <f t="shared" si="43"/>
        <v>4.792967191933534</v>
      </c>
      <c r="E662">
        <f t="shared" si="42"/>
        <v>1.4914298964095436</v>
      </c>
      <c r="F662">
        <f t="shared" si="44"/>
        <v>0.0014914298964095437</v>
      </c>
      <c r="H662">
        <f>SUM($F$10:F662)</f>
        <v>1.5392005605610255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3.210022913627588</v>
      </c>
      <c r="D663">
        <f t="shared" si="43"/>
        <v>4.777223846041671</v>
      </c>
      <c r="E663">
        <f t="shared" si="42"/>
        <v>1.4882211045163591</v>
      </c>
      <c r="F663">
        <f t="shared" si="44"/>
        <v>0.0014882211045163592</v>
      </c>
      <c r="H663">
        <f>SUM($F$10:F663)</f>
        <v>1.540688781665542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3.2063636052790225</v>
      </c>
      <c r="D664">
        <f t="shared" si="43"/>
        <v>4.761490554663177</v>
      </c>
      <c r="E664">
        <f t="shared" si="42"/>
        <v>1.4850126625763096</v>
      </c>
      <c r="F664">
        <f t="shared" si="44"/>
        <v>0.0014850126625763095</v>
      </c>
      <c r="H664">
        <f>SUM($F$10:F664)</f>
        <v>1.5421737943281182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3.20269450675532</v>
      </c>
      <c r="D665">
        <f t="shared" si="43"/>
        <v>4.745767413640918</v>
      </c>
      <c r="E665">
        <f t="shared" si="42"/>
        <v>1.4818045878652657</v>
      </c>
      <c r="F665">
        <f t="shared" si="44"/>
        <v>0.0014818045878652658</v>
      </c>
      <c r="H665">
        <f>SUM($F$10:F665)</f>
        <v>1.5436555989159835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3.1990155843700707</v>
      </c>
      <c r="D666">
        <f t="shared" si="43"/>
        <v>4.7300545185519525</v>
      </c>
      <c r="E666">
        <f t="shared" si="42"/>
        <v>1.4785968976401107</v>
      </c>
      <c r="F666">
        <f t="shared" si="44"/>
        <v>0.0014785968976401107</v>
      </c>
      <c r="H666">
        <f>SUM($F$10:F666)</f>
        <v>1.5451341958136235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3.195326804191324</v>
      </c>
      <c r="D667">
        <f t="shared" si="43"/>
        <v>4.714351964705947</v>
      </c>
      <c r="E667">
        <f t="shared" si="42"/>
        <v>1.4753896091386056</v>
      </c>
      <c r="F667">
        <f t="shared" si="44"/>
        <v>0.0014753896091386056</v>
      </c>
      <c r="H667">
        <f>SUM($F$10:F667)</f>
        <v>1.5466095854227622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3.1916281320391273</v>
      </c>
      <c r="D668">
        <f t="shared" si="43"/>
        <v>4.698659847143581</v>
      </c>
      <c r="E668">
        <f t="shared" si="42"/>
        <v>1.4721827395792546</v>
      </c>
      <c r="F668">
        <f t="shared" si="44"/>
        <v>0.0014721827395792547</v>
      </c>
      <c r="H668">
        <f>SUM($F$10:F668)</f>
        <v>1.5480817681623413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3.1879195334830315</v>
      </c>
      <c r="D669">
        <f t="shared" si="43"/>
        <v>4.682978260634941</v>
      </c>
      <c r="E669">
        <f t="shared" si="42"/>
        <v>1.468976306161169</v>
      </c>
      <c r="F669">
        <f t="shared" si="44"/>
        <v>0.001468976306161169</v>
      </c>
      <c r="H669">
        <f>SUM($F$10:F669)</f>
        <v>1.5495507444685026</v>
      </c>
    </row>
    <row r="670" spans="1:8" ht="12.75">
      <c r="A670" s="3">
        <v>0.66</v>
      </c>
      <c r="B670">
        <f t="shared" si="45"/>
        <v>0.751265598839718</v>
      </c>
      <c r="C670">
        <f>B670*Imp!$A$18</f>
        <v>3.1842009738395665</v>
      </c>
      <c r="D670">
        <f t="shared" si="43"/>
        <v>4.6673072996779315</v>
      </c>
      <c r="E670">
        <f t="shared" si="42"/>
        <v>1.4657703260639383</v>
      </c>
      <c r="F670">
        <f t="shared" si="44"/>
        <v>0.0014657703260639384</v>
      </c>
      <c r="H670">
        <f>SUM($F$10:F670)</f>
        <v>1.5510165147945665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3.180472418169679</v>
      </c>
      <c r="D671">
        <f t="shared" si="43"/>
        <v>4.651647058496647</v>
      </c>
      <c r="E671">
        <f t="shared" si="42"/>
        <v>1.462564816447492</v>
      </c>
      <c r="F671">
        <f t="shared" si="44"/>
        <v>0.001462564816447492</v>
      </c>
      <c r="H671">
        <f>SUM($F$10:F671)</f>
        <v>1.552479079611014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3.1767338312761435</v>
      </c>
      <c r="D672">
        <f t="shared" si="43"/>
        <v>4.635997631039772</v>
      </c>
      <c r="E672">
        <f t="shared" si="42"/>
        <v>1.45935979445197</v>
      </c>
      <c r="F672">
        <f t="shared" si="44"/>
        <v>0.00145935979445197</v>
      </c>
      <c r="H672">
        <f>SUM($F$10:F672)</f>
        <v>1.5539384394054658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3.1729851777009284</v>
      </c>
      <c r="D673">
        <f t="shared" si="43"/>
        <v>4.62035911097893</v>
      </c>
      <c r="E673">
        <f t="shared" si="42"/>
        <v>1.4561552771975868</v>
      </c>
      <c r="F673">
        <f t="shared" si="44"/>
        <v>0.0014561552771975867</v>
      </c>
      <c r="H673">
        <f>SUM($F$10:F673)</f>
        <v>1.5553945946826635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3.16922642172254</v>
      </c>
      <c r="D674">
        <f t="shared" si="43"/>
        <v>4.604731591707077</v>
      </c>
      <c r="E674">
        <f t="shared" si="42"/>
        <v>1.4529512817845025</v>
      </c>
      <c r="F674">
        <f t="shared" si="44"/>
        <v>0.0014529512817845025</v>
      </c>
      <c r="H674">
        <f>SUM($F$10:F674)</f>
        <v>1.556847545964448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3.165457527353319</v>
      </c>
      <c r="D675">
        <f t="shared" si="43"/>
        <v>4.5891151663368355</v>
      </c>
      <c r="E675">
        <f t="shared" si="42"/>
        <v>1.4497478252926854</v>
      </c>
      <c r="F675">
        <f t="shared" si="44"/>
        <v>0.0014497478252926855</v>
      </c>
      <c r="H675">
        <f>SUM($F$10:F675)</f>
        <v>1.5582972937897406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3.1616784583367106</v>
      </c>
      <c r="D676">
        <f t="shared" si="43"/>
        <v>4.573509927698866</v>
      </c>
      <c r="E676">
        <f t="shared" si="42"/>
        <v>1.4465449247817845</v>
      </c>
      <c r="F676">
        <f t="shared" si="44"/>
        <v>0.0014465449247817845</v>
      </c>
      <c r="H676">
        <f>SUM($F$10:F676)</f>
        <v>1.5597438387145224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3.157889178144489</v>
      </c>
      <c r="D677">
        <f t="shared" si="43"/>
        <v>4.557915968340197</v>
      </c>
      <c r="E677">
        <f t="shared" si="42"/>
        <v>1.4433425972909966</v>
      </c>
      <c r="F677">
        <f t="shared" si="44"/>
        <v>0.0014433425972909966</v>
      </c>
      <c r="H677">
        <f>SUM($F$10:F677)</f>
        <v>1.5611871813118134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3.1540896499739546</v>
      </c>
      <c r="D678">
        <f t="shared" si="43"/>
        <v>4.542333380522571</v>
      </c>
      <c r="E678">
        <f t="shared" si="42"/>
        <v>1.4401408598389334</v>
      </c>
      <c r="F678">
        <f t="shared" si="44"/>
        <v>0.0014401408598389335</v>
      </c>
      <c r="H678">
        <f>SUM($F$10:F678)</f>
        <v>1.5626273221716525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3.150279836745087</v>
      </c>
      <c r="D679">
        <f t="shared" si="43"/>
        <v>4.52676225622077</v>
      </c>
      <c r="E679">
        <f t="shared" si="42"/>
        <v>1.4369397294234927</v>
      </c>
      <c r="F679">
        <f t="shared" si="44"/>
        <v>0.0014369397294234927</v>
      </c>
      <c r="H679">
        <f>SUM($F$10:F679)</f>
        <v>1.564064261901076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3.146459701097655</v>
      </c>
      <c r="D680">
        <f t="shared" si="43"/>
        <v>4.511202687120915</v>
      </c>
      <c r="E680">
        <f t="shared" si="42"/>
        <v>1.433739223021723</v>
      </c>
      <c r="F680">
        <f t="shared" si="44"/>
        <v>0.001433739223021723</v>
      </c>
      <c r="H680">
        <f>SUM($F$10:F680)</f>
        <v>1.5654980011240978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3.1426292053883023</v>
      </c>
      <c r="D681">
        <f t="shared" si="43"/>
        <v>4.495654764618807</v>
      </c>
      <c r="E681">
        <f t="shared" si="42"/>
        <v>1.4305393575896987</v>
      </c>
      <c r="F681">
        <f t="shared" si="44"/>
        <v>0.0014305393575896987</v>
      </c>
      <c r="H681">
        <f>SUM($F$10:F681)</f>
        <v>1.5669285404816875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3.138788311687578</v>
      </c>
      <c r="D682">
        <f t="shared" si="43"/>
        <v>4.480118579818211</v>
      </c>
      <c r="E682">
        <f t="shared" si="42"/>
        <v>1.4273401500623861</v>
      </c>
      <c r="F682">
        <f t="shared" si="44"/>
        <v>0.0014273401500623862</v>
      </c>
      <c r="H682">
        <f>SUM($F$10:F682)</f>
        <v>1.56835588063175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3.134936981776933</v>
      </c>
      <c r="D683">
        <f t="shared" si="43"/>
        <v>4.4645942235291445</v>
      </c>
      <c r="E683">
        <f t="shared" si="42"/>
        <v>1.424141617353514</v>
      </c>
      <c r="F683">
        <f t="shared" si="44"/>
        <v>0.001424141617353514</v>
      </c>
      <c r="H683">
        <f>SUM($F$10:F683)</f>
        <v>1.5697800222491034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3.1310751771456795</v>
      </c>
      <c r="D684">
        <f t="shared" si="43"/>
        <v>4.449081786266171</v>
      </c>
      <c r="E684">
        <f t="shared" si="42"/>
        <v>1.4209437763554436</v>
      </c>
      <c r="F684">
        <f t="shared" si="44"/>
        <v>0.0014209437763554435</v>
      </c>
      <c r="H684">
        <f>SUM($F$10:F684)</f>
        <v>1.571200966025459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3.127202858987902</v>
      </c>
      <c r="D685">
        <f t="shared" si="43"/>
        <v>4.433581358246675</v>
      </c>
      <c r="E685">
        <f t="shared" si="42"/>
        <v>1.4177466439390418</v>
      </c>
      <c r="F685">
        <f t="shared" si="44"/>
        <v>0.0014177466439390417</v>
      </c>
      <c r="H685">
        <f>SUM($F$10:F685)</f>
        <v>1.572618712669398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3.1233199881993254</v>
      </c>
      <c r="D686">
        <f t="shared" si="43"/>
        <v>4.418093029389102</v>
      </c>
      <c r="E686">
        <f t="shared" si="42"/>
        <v>1.4145502369535459</v>
      </c>
      <c r="F686">
        <f t="shared" si="44"/>
        <v>0.0014145502369535459</v>
      </c>
      <c r="H686">
        <f>SUM($F$10:F686)</f>
        <v>1.5740332629063516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3.1194265253741498</v>
      </c>
      <c r="D687">
        <f t="shared" si="43"/>
        <v>4.4026168893112505</v>
      </c>
      <c r="E687">
        <f t="shared" si="42"/>
        <v>1.4113545722264422</v>
      </c>
      <c r="F687">
        <f t="shared" si="44"/>
        <v>0.0014113545722264423</v>
      </c>
      <c r="H687">
        <f>SUM($F$10:F687)</f>
        <v>1.5754446174785781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3.1155224308018252</v>
      </c>
      <c r="D688">
        <f t="shared" si="43"/>
        <v>4.387153027328476</v>
      </c>
      <c r="E688">
        <f t="shared" si="42"/>
        <v>1.4081596665633307</v>
      </c>
      <c r="F688">
        <f t="shared" si="44"/>
        <v>0.0014081596665633308</v>
      </c>
      <c r="H688">
        <f>SUM($F$10:F688)</f>
        <v>1.5768527771451415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3.1116076644637993</v>
      </c>
      <c r="D689">
        <f t="shared" si="43"/>
        <v>4.371701532451958</v>
      </c>
      <c r="E689">
        <f t="shared" si="42"/>
        <v>1.4049655367478024</v>
      </c>
      <c r="F689">
        <f t="shared" si="44"/>
        <v>0.0014049655367478024</v>
      </c>
      <c r="H689">
        <f>SUM($F$10:F689)</f>
        <v>1.5782577426818893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3.107682186030205</v>
      </c>
      <c r="D690">
        <f t="shared" si="43"/>
        <v>4.356262493386898</v>
      </c>
      <c r="E690">
        <f t="shared" si="42"/>
        <v>1.401772199541307</v>
      </c>
      <c r="F690">
        <f t="shared" si="44"/>
        <v>0.001401772199541307</v>
      </c>
      <c r="H690">
        <f>SUM($F$10:F690)</f>
        <v>1.5796595148814307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3.103745954856513</v>
      </c>
      <c r="D691">
        <f t="shared" si="43"/>
        <v>4.340835998530748</v>
      </c>
      <c r="E691">
        <f t="shared" si="42"/>
        <v>1.3985796716830279</v>
      </c>
      <c r="F691">
        <f t="shared" si="44"/>
        <v>0.0013985796716830278</v>
      </c>
      <c r="H691">
        <f>SUM($F$10:F691)</f>
        <v>1.5810580945531139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3.099798929980125</v>
      </c>
      <c r="D692">
        <f t="shared" si="43"/>
        <v>4.325422135971394</v>
      </c>
      <c r="E692">
        <f t="shared" si="42"/>
        <v>1.3953879698897524</v>
      </c>
      <c r="F692">
        <f t="shared" si="44"/>
        <v>0.0013953879698897524</v>
      </c>
      <c r="H692">
        <f>SUM($F$10:F692)</f>
        <v>1.5824534825230037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3.095841070116934</v>
      </c>
      <c r="D693">
        <f t="shared" si="43"/>
        <v>4.310020993485359</v>
      </c>
      <c r="E693">
        <f t="shared" si="42"/>
        <v>1.3921971108557467</v>
      </c>
      <c r="F693">
        <f t="shared" si="44"/>
        <v>0.0013921971108557466</v>
      </c>
      <c r="H693">
        <f>SUM($F$10:F693)</f>
        <v>1.5838456796338594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3.091872333657823</v>
      </c>
      <c r="D694">
        <f t="shared" si="43"/>
        <v>4.294632658535979</v>
      </c>
      <c r="E694">
        <f t="shared" si="42"/>
        <v>1.3890071112526294</v>
      </c>
      <c r="F694">
        <f t="shared" si="44"/>
        <v>0.0013890071112526296</v>
      </c>
      <c r="H694">
        <f>SUM($F$10:F694)</f>
        <v>1.585234686745112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3.0878926786651206</v>
      </c>
      <c r="D695">
        <f t="shared" si="43"/>
        <v>4.279257218271553</v>
      </c>
      <c r="E695">
        <f t="shared" si="42"/>
        <v>1.385817987729241</v>
      </c>
      <c r="F695">
        <f t="shared" si="44"/>
        <v>0.001385817987729241</v>
      </c>
      <c r="H695">
        <f>SUM($F$10:F695)</f>
        <v>1.5866205047328412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3.0839020628690053</v>
      </c>
      <c r="D696">
        <f t="shared" si="43"/>
        <v>4.263894759523516</v>
      </c>
      <c r="E696">
        <f t="shared" si="42"/>
        <v>1.3826297569115225</v>
      </c>
      <c r="F696">
        <f t="shared" si="44"/>
        <v>0.0013826297569115224</v>
      </c>
      <c r="H696">
        <f>SUM($F$10:F696)</f>
        <v>1.5880031344897527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3.079900443663858</v>
      </c>
      <c r="D697">
        <f t="shared" si="43"/>
        <v>4.248545368804565</v>
      </c>
      <c r="E697">
        <f t="shared" si="42"/>
        <v>1.379442435402387</v>
      </c>
      <c r="F697">
        <f t="shared" si="44"/>
        <v>0.0013794424354023871</v>
      </c>
      <c r="H697">
        <f>SUM($F$10:F697)</f>
        <v>1.589382576925155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3.0758877781045633</v>
      </c>
      <c r="D698">
        <f t="shared" si="43"/>
        <v>4.233209132306796</v>
      </c>
      <c r="E698">
        <f t="shared" si="42"/>
        <v>1.3762560397815953</v>
      </c>
      <c r="F698">
        <f t="shared" si="44"/>
        <v>0.0013762560397815953</v>
      </c>
      <c r="H698">
        <f>SUM($F$10:F698)</f>
        <v>1.5907588329649367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3.071864022902755</v>
      </c>
      <c r="D699">
        <f t="shared" si="43"/>
        <v>4.2178861358998105</v>
      </c>
      <c r="E699">
        <f t="shared" si="42"/>
        <v>1.373070586605628</v>
      </c>
      <c r="F699">
        <f t="shared" si="44"/>
        <v>0.0013730705866056281</v>
      </c>
      <c r="H699">
        <f>SUM($F$10:F699)</f>
        <v>1.5921319035515422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3.0678291344230106</v>
      </c>
      <c r="D700">
        <f t="shared" si="43"/>
        <v>4.202576465128819</v>
      </c>
      <c r="E700">
        <f t="shared" si="42"/>
        <v>1.3698860924075644</v>
      </c>
      <c r="F700">
        <f t="shared" si="44"/>
        <v>0.0013698860924075645</v>
      </c>
      <c r="H700">
        <f>SUM($F$10:F700)</f>
        <v>1.5935017896439498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3.0637830686789904</v>
      </c>
      <c r="D701">
        <f t="shared" si="43"/>
        <v>4.187280205212728</v>
      </c>
      <c r="E701">
        <f t="shared" si="42"/>
        <v>1.366702573696954</v>
      </c>
      <c r="F701">
        <f t="shared" si="44"/>
        <v>0.0013667025736969541</v>
      </c>
      <c r="H701">
        <f>SUM($F$10:F701)</f>
        <v>1.5948684922176468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3.059725781329519</v>
      </c>
      <c r="D702">
        <f t="shared" si="43"/>
        <v>4.171997441042215</v>
      </c>
      <c r="E702">
        <f aca="true" t="shared" si="46" ref="E702:E765">D702/C702</f>
        <v>1.363520046959695</v>
      </c>
      <c r="F702">
        <f t="shared" si="44"/>
        <v>0.001363520046959695</v>
      </c>
      <c r="H702">
        <f>SUM($F$10:F702)</f>
        <v>1.5962320122646065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3.0556572276746126</v>
      </c>
      <c r="D703">
        <f t="shared" si="43"/>
        <v>4.156728257177787</v>
      </c>
      <c r="E703">
        <f t="shared" si="46"/>
        <v>1.3603385286579086</v>
      </c>
      <c r="F703">
        <f t="shared" si="44"/>
        <v>0.0013603385286579087</v>
      </c>
      <c r="H703">
        <f>SUM($F$10:F703)</f>
        <v>1.5975923507932643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3.0515773626514417</v>
      </c>
      <c r="D704">
        <f t="shared" si="43"/>
        <v>4.141472737847812</v>
      </c>
      <c r="E704">
        <f t="shared" si="46"/>
        <v>1.3571580352298152</v>
      </c>
      <c r="F704">
        <f t="shared" si="44"/>
        <v>0.0013571580352298152</v>
      </c>
      <c r="H704">
        <f>SUM($F$10:F704)</f>
        <v>1.5989495088284942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3.0474861408302467</v>
      </c>
      <c r="D705">
        <f t="shared" si="43"/>
        <v>4.126230966946568</v>
      </c>
      <c r="E705">
        <f t="shared" si="46"/>
        <v>1.3539785830896123</v>
      </c>
      <c r="F705">
        <f t="shared" si="44"/>
        <v>0.0013539785830896122</v>
      </c>
      <c r="H705">
        <f>SUM($F$10:F705)</f>
        <v>1.6003034874115838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3.043383516410182</v>
      </c>
      <c r="D706">
        <f t="shared" si="43"/>
        <v>4.11100302803224</v>
      </c>
      <c r="E706">
        <f t="shared" si="46"/>
        <v>1.3508001886273493</v>
      </c>
      <c r="F706">
        <f t="shared" si="44"/>
        <v>0.0013508001886273493</v>
      </c>
      <c r="H706">
        <f>SUM($F$10:F706)</f>
        <v>1.6016542876002111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3.0392694432151046</v>
      </c>
      <c r="D707">
        <f t="shared" si="43"/>
        <v>4.095789004324926</v>
      </c>
      <c r="E707">
        <f t="shared" si="46"/>
        <v>1.347622868208808</v>
      </c>
      <c r="F707">
        <f t="shared" si="44"/>
        <v>0.0013476228682088082</v>
      </c>
      <c r="H707">
        <f>SUM($F$10:F707)</f>
        <v>1.6030019104684199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3.035143874689299</v>
      </c>
      <c r="D708">
        <f t="shared" si="43"/>
        <v>4.0805889787046095</v>
      </c>
      <c r="E708">
        <f t="shared" si="46"/>
        <v>1.344446638175375</v>
      </c>
      <c r="F708">
        <f t="shared" si="44"/>
        <v>0.001344446638175375</v>
      </c>
      <c r="H708">
        <f>SUM($F$10:F708)</f>
        <v>1.6043463571065952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3.03100676389314</v>
      </c>
      <c r="D709">
        <f t="shared" si="43"/>
        <v>4.065403033709135</v>
      </c>
      <c r="E709">
        <f t="shared" si="46"/>
        <v>1.3412715148439252</v>
      </c>
      <c r="F709">
        <f t="shared" si="44"/>
        <v>0.001341271514843925</v>
      </c>
      <c r="H709">
        <f>SUM($F$10:F709)</f>
        <v>1.6056876286214392</v>
      </c>
    </row>
    <row r="710" spans="1:8" ht="12.75">
      <c r="A710" s="3">
        <v>0.7</v>
      </c>
      <c r="B710">
        <f t="shared" si="45"/>
        <v>0.714142842854285</v>
      </c>
      <c r="C710">
        <f>B710*Imp!$A$18</f>
        <v>3.026858063498688</v>
      </c>
      <c r="D710">
        <f t="shared" si="43"/>
        <v>4.050231251532142</v>
      </c>
      <c r="E710">
        <f t="shared" si="46"/>
        <v>1.338097514506695</v>
      </c>
      <c r="F710">
        <f t="shared" si="44"/>
        <v>0.001338097514506695</v>
      </c>
      <c r="H710">
        <f>SUM($F$10:F710)</f>
        <v>1.607025726135946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3.022697725785224</v>
      </c>
      <c r="D711">
        <f t="shared" si="43"/>
        <v>4.035073714021008</v>
      </c>
      <c r="E711">
        <f t="shared" si="46"/>
        <v>1.3349246534311643</v>
      </c>
      <c r="F711">
        <f t="shared" si="44"/>
        <v>0.0013349246534311643</v>
      </c>
      <c r="H711">
        <f>SUM($F$10:F711)</f>
        <v>1.608360650789377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3.0185257026347103</v>
      </c>
      <c r="D712">
        <f t="shared" si="43"/>
        <v>4.019930502674749</v>
      </c>
      <c r="E712">
        <f t="shared" si="46"/>
        <v>1.3317529478599324</v>
      </c>
      <c r="F712">
        <f t="shared" si="44"/>
        <v>0.0013317529478599323</v>
      </c>
      <c r="H712">
        <f>SUM($F$10:F712)</f>
        <v>1.609692403737237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3.0143419455271916</v>
      </c>
      <c r="D713">
        <f t="shared" si="43"/>
        <v>4.004801698641929</v>
      </c>
      <c r="E713">
        <f t="shared" si="46"/>
        <v>1.3285824140106013</v>
      </c>
      <c r="F713">
        <f t="shared" si="44"/>
        <v>0.0013285824140106012</v>
      </c>
      <c r="H713">
        <f>SUM($F$10:F713)</f>
        <v>1.6110209861512477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3.0101464055361173</v>
      </c>
      <c r="D714">
        <f aca="true" t="shared" si="47" ref="D714:D777">BESSELI(C714,1)</f>
        <v>3.98968738271851</v>
      </c>
      <c r="E714">
        <f t="shared" si="46"/>
        <v>1.3254130680756484</v>
      </c>
      <c r="F714">
        <f t="shared" si="44"/>
        <v>0.0013254130680756485</v>
      </c>
      <c r="H714">
        <f>SUM($F$10:F714)</f>
        <v>1.6123463992193232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3.0059390333236022</v>
      </c>
      <c r="D715">
        <f t="shared" si="47"/>
        <v>3.974587635345739</v>
      </c>
      <c r="E715">
        <f t="shared" si="46"/>
        <v>1.3222449262223135</v>
      </c>
      <c r="F715">
        <f t="shared" si="44"/>
        <v>0.0013222449262223135</v>
      </c>
      <c r="H715">
        <f>SUM($F$10:F715)</f>
        <v>1.6136686441455454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3.00171977913561</v>
      </c>
      <c r="D716">
        <f t="shared" si="47"/>
        <v>3.9595025366079626</v>
      </c>
      <c r="E716">
        <f t="shared" si="46"/>
        <v>1.3190780045924742</v>
      </c>
      <c r="F716">
        <f aca="true" t="shared" si="48" ref="F716:F779">E716*$A$11</f>
        <v>0.0013190780045924742</v>
      </c>
      <c r="H716">
        <f>SUM($F$10:F716)</f>
        <v>1.6149877221501379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2.9974885927970605</v>
      </c>
      <c r="D717">
        <f t="shared" si="47"/>
        <v>3.9444321662304467</v>
      </c>
      <c r="E717">
        <f t="shared" si="46"/>
        <v>1.3159123193025266</v>
      </c>
      <c r="F717">
        <f t="shared" si="48"/>
        <v>0.0013159123193025267</v>
      </c>
      <c r="H717">
        <f>SUM($F$10:F717)</f>
        <v>1.6163036344694404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2.993245423706874</v>
      </c>
      <c r="D718">
        <f t="shared" si="47"/>
        <v>3.9293766035771864</v>
      </c>
      <c r="E718">
        <f t="shared" si="46"/>
        <v>1.3127478864432691</v>
      </c>
      <c r="F718">
        <f t="shared" si="48"/>
        <v>0.0013127478864432692</v>
      </c>
      <c r="H718">
        <f>SUM($F$10:F718)</f>
        <v>1.6176163823558836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2.9889902208329255</v>
      </c>
      <c r="D719">
        <f t="shared" si="47"/>
        <v>3.9143359276486684</v>
      </c>
      <c r="E719">
        <f t="shared" si="46"/>
        <v>1.3095847220797805</v>
      </c>
      <c r="F719">
        <f t="shared" si="48"/>
        <v>0.0013095847220797804</v>
      </c>
      <c r="H719">
        <f>SUM($F$10:F719)</f>
        <v>1.6189259670779634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2.984722932706928</v>
      </c>
      <c r="D720">
        <f t="shared" si="47"/>
        <v>3.8993102170796208</v>
      </c>
      <c r="E720">
        <f t="shared" si="46"/>
        <v>1.3064228422513002</v>
      </c>
      <c r="F720">
        <f t="shared" si="48"/>
        <v>0.0013064228422513002</v>
      </c>
      <c r="H720">
        <f>SUM($F$10:F720)</f>
        <v>1.6202323899202147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2.9804435074192406</v>
      </c>
      <c r="D721">
        <f t="shared" si="47"/>
        <v>3.8842995501367685</v>
      </c>
      <c r="E721">
        <f t="shared" si="46"/>
        <v>1.3032622629711157</v>
      </c>
      <c r="F721">
        <f t="shared" si="48"/>
        <v>0.0013032622629711157</v>
      </c>
      <c r="H721">
        <f>SUM($F$10:F721)</f>
        <v>1.6215356521831858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2.976151892613587</v>
      </c>
      <c r="D722">
        <f t="shared" si="47"/>
        <v>3.8693040047165144</v>
      </c>
      <c r="E722">
        <f t="shared" si="46"/>
        <v>1.3001030002264375</v>
      </c>
      <c r="F722">
        <f t="shared" si="48"/>
        <v>0.0013001030002264375</v>
      </c>
      <c r="H722">
        <f>SUM($F$10:F722)</f>
        <v>1.6228357551834123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2.9718480354817</v>
      </c>
      <c r="D723">
        <f t="shared" si="47"/>
        <v>3.8543236583426466</v>
      </c>
      <c r="E723">
        <f t="shared" si="46"/>
        <v>1.2969450699782865</v>
      </c>
      <c r="F723">
        <f t="shared" si="48"/>
        <v>0.0012969450699782865</v>
      </c>
      <c r="H723">
        <f>SUM($F$10:F723)</f>
        <v>1.6241327002533905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2.967531882757878</v>
      </c>
      <c r="D724">
        <f t="shared" si="47"/>
        <v>3.8393585881639924</v>
      </c>
      <c r="E724">
        <f t="shared" si="46"/>
        <v>1.2937884881613746</v>
      </c>
      <c r="F724">
        <f t="shared" si="48"/>
        <v>0.0012937884881613745</v>
      </c>
      <c r="H724">
        <f>SUM($F$10:F724)</f>
        <v>1.625426488741552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2.9632033807134577</v>
      </c>
      <c r="D725">
        <f t="shared" si="47"/>
        <v>3.82440887095206</v>
      </c>
      <c r="E725">
        <f t="shared" si="46"/>
        <v>1.2906332706839878</v>
      </c>
      <c r="F725">
        <f t="shared" si="48"/>
        <v>0.0012906332706839878</v>
      </c>
      <c r="H725">
        <f>SUM($F$10:F725)</f>
        <v>1.6267171220122358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2.9588624751512</v>
      </c>
      <c r="D726">
        <f t="shared" si="47"/>
        <v>3.809474583098651</v>
      </c>
      <c r="E726">
        <f t="shared" si="46"/>
        <v>1.2874794334278696</v>
      </c>
      <c r="F726">
        <f t="shared" si="48"/>
        <v>0.0012874794334278696</v>
      </c>
      <c r="H726">
        <f>SUM($F$10:F726)</f>
        <v>1.6280046014456637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2.9545091113995876</v>
      </c>
      <c r="D727">
        <f t="shared" si="47"/>
        <v>3.7945558006134568</v>
      </c>
      <c r="E727">
        <f t="shared" si="46"/>
        <v>1.284326992248106</v>
      </c>
      <c r="F727">
        <f t="shared" si="48"/>
        <v>0.001284326992248106</v>
      </c>
      <c r="H727">
        <f>SUM($F$10:F727)</f>
        <v>1.6292889284379117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2.95014323430703</v>
      </c>
      <c r="D728">
        <f t="shared" si="47"/>
        <v>3.77965259912161</v>
      </c>
      <c r="E728">
        <f t="shared" si="46"/>
        <v>1.2811759629730068</v>
      </c>
      <c r="F728">
        <f t="shared" si="48"/>
        <v>0.001281175962973007</v>
      </c>
      <c r="H728">
        <f>SUM($F$10:F728)</f>
        <v>1.6305701044008847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2.9457647882359823</v>
      </c>
      <c r="D729">
        <f t="shared" si="47"/>
        <v>3.764765053861238</v>
      </c>
      <c r="E729">
        <f t="shared" si="46"/>
        <v>1.2780263614039935</v>
      </c>
      <c r="F729">
        <f t="shared" si="48"/>
        <v>0.0012780263614039936</v>
      </c>
      <c r="H729">
        <f>SUM($F$10:F729)</f>
        <v>1.6318481307622887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2.9413737170569623</v>
      </c>
      <c r="D730">
        <f t="shared" si="47"/>
        <v>3.749893239680957</v>
      </c>
      <c r="E730">
        <f t="shared" si="46"/>
        <v>1.2748782033154806</v>
      </c>
      <c r="F730">
        <f t="shared" si="48"/>
        <v>0.0012748782033154807</v>
      </c>
      <c r="H730">
        <f>SUM($F$10:F730)</f>
        <v>1.6331230089656041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2.9369699641424787</v>
      </c>
      <c r="D731">
        <f t="shared" si="47"/>
        <v>3.735037231037367</v>
      </c>
      <c r="E731">
        <f t="shared" si="46"/>
        <v>1.2717315044547635</v>
      </c>
      <c r="F731">
        <f t="shared" si="48"/>
        <v>0.0012717315044547635</v>
      </c>
      <c r="H731">
        <f>SUM($F$10:F731)</f>
        <v>1.634394740470059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2.9325534723608584</v>
      </c>
      <c r="D732">
        <f t="shared" si="47"/>
        <v>3.7201971019924986</v>
      </c>
      <c r="E732">
        <f t="shared" si="46"/>
        <v>1.2685862805419013</v>
      </c>
      <c r="F732">
        <f t="shared" si="48"/>
        <v>0.0012685862805419013</v>
      </c>
      <c r="H732">
        <f>SUM($F$10:F732)</f>
        <v>1.6356633267506009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2.9281241840699743</v>
      </c>
      <c r="D733">
        <f t="shared" si="47"/>
        <v>3.70537292621124</v>
      </c>
      <c r="E733">
        <f t="shared" si="46"/>
        <v>1.2654425472696043</v>
      </c>
      <c r="F733">
        <f t="shared" si="48"/>
        <v>0.0012654425472696043</v>
      </c>
      <c r="H733">
        <f>SUM($F$10:F733)</f>
        <v>1.6369287692978705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2.9236820411108755</v>
      </c>
      <c r="D734">
        <f t="shared" si="47"/>
        <v>3.690564776958741</v>
      </c>
      <c r="E734">
        <f t="shared" si="46"/>
        <v>1.2623003203031211</v>
      </c>
      <c r="F734">
        <f t="shared" si="48"/>
        <v>0.001262300320303121</v>
      </c>
      <c r="H734">
        <f>SUM($F$10:F734)</f>
        <v>1.6381910696181736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2.9192269848013064</v>
      </c>
      <c r="D735">
        <f t="shared" si="47"/>
        <v>3.67577272709776</v>
      </c>
      <c r="E735">
        <f t="shared" si="46"/>
        <v>1.2591596152801208</v>
      </c>
      <c r="F735">
        <f t="shared" si="48"/>
        <v>0.0012591596152801208</v>
      </c>
      <c r="H735">
        <f>SUM($F$10:F735)</f>
        <v>1.6394502292334538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2.9147589559291296</v>
      </c>
      <c r="D736">
        <f t="shared" si="47"/>
        <v>3.660996849086015</v>
      </c>
      <c r="E736">
        <f t="shared" si="46"/>
        <v>1.2560204478105839</v>
      </c>
      <c r="F736">
        <f t="shared" si="48"/>
        <v>0.0012560204478105838</v>
      </c>
      <c r="H736">
        <f>SUM($F$10:F736)</f>
        <v>1.6407062496812643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2.9102778947456347</v>
      </c>
      <c r="D737">
        <f t="shared" si="47"/>
        <v>3.6462372149734827</v>
      </c>
      <c r="E737">
        <f t="shared" si="46"/>
        <v>1.2528828334766886</v>
      </c>
      <c r="F737">
        <f t="shared" si="48"/>
        <v>0.0012528828334766886</v>
      </c>
      <c r="H737">
        <f>SUM($F$10:F737)</f>
        <v>1.6419591325147411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2.90578374095874</v>
      </c>
      <c r="D738">
        <f t="shared" si="47"/>
        <v>3.6314938963996615</v>
      </c>
      <c r="E738">
        <f t="shared" si="46"/>
        <v>1.2497467878326964</v>
      </c>
      <c r="F738">
        <f t="shared" si="48"/>
        <v>0.0012497467878326964</v>
      </c>
      <c r="H738">
        <f>SUM($F$10:F738)</f>
        <v>1.6432088793025739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2.9012764337260823</v>
      </c>
      <c r="D739">
        <f t="shared" si="47"/>
        <v>3.616766964590819</v>
      </c>
      <c r="E739">
        <f t="shared" si="46"/>
        <v>1.2466123264048434</v>
      </c>
      <c r="F739">
        <f t="shared" si="48"/>
        <v>0.0012466123264048435</v>
      </c>
      <c r="H739">
        <f>SUM($F$10:F739)</f>
        <v>1.6444554916289786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2.896755911647988</v>
      </c>
      <c r="D740">
        <f t="shared" si="47"/>
        <v>3.602056490357176</v>
      </c>
      <c r="E740">
        <f t="shared" si="46"/>
        <v>1.243479464691223</v>
      </c>
      <c r="F740">
        <f t="shared" si="48"/>
        <v>0.001243479464691223</v>
      </c>
      <c r="H740">
        <f>SUM($F$10:F740)</f>
        <v>1.6456989710936698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2.892222112760338</v>
      </c>
      <c r="D741">
        <f t="shared" si="47"/>
        <v>3.587362544090094</v>
      </c>
      <c r="E741">
        <f t="shared" si="46"/>
        <v>1.2403482181616798</v>
      </c>
      <c r="F741">
        <f t="shared" si="48"/>
        <v>0.00124034821816168</v>
      </c>
      <c r="H741">
        <f>SUM($F$10:F741)</f>
        <v>1.6469393193118316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2.8876749745273007</v>
      </c>
      <c r="D742">
        <f t="shared" si="47"/>
        <v>3.5726851957591945</v>
      </c>
      <c r="E742">
        <f t="shared" si="46"/>
        <v>1.2372186022576959</v>
      </c>
      <c r="F742">
        <f t="shared" si="48"/>
        <v>0.001237218602257696</v>
      </c>
      <c r="H742">
        <f>SUM($F$10:F742)</f>
        <v>1.6481765379140894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2.8831144338339567</v>
      </c>
      <c r="D743">
        <f t="shared" si="47"/>
        <v>3.558024514909462</v>
      </c>
      <c r="E743">
        <f t="shared" si="46"/>
        <v>1.2340906323922813</v>
      </c>
      <c r="F743">
        <f t="shared" si="48"/>
        <v>0.0012340906323922813</v>
      </c>
      <c r="H743">
        <f>SUM($F$10:F743)</f>
        <v>1.6494106285464816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2.878540426978787</v>
      </c>
      <c r="D744">
        <f t="shared" si="47"/>
        <v>3.5433805706582873</v>
      </c>
      <c r="E744">
        <f t="shared" si="46"/>
        <v>1.230964323949861</v>
      </c>
      <c r="F744">
        <f t="shared" si="48"/>
        <v>0.001230964323949861</v>
      </c>
      <c r="H744">
        <f>SUM($F$10:F744)</f>
        <v>1.6506415928704314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2.873952889666046</v>
      </c>
      <c r="D745">
        <f t="shared" si="47"/>
        <v>3.528753431692503</v>
      </c>
      <c r="E745">
        <f t="shared" si="46"/>
        <v>1.2278396922861687</v>
      </c>
      <c r="F745">
        <f t="shared" si="48"/>
        <v>0.0012278396922861688</v>
      </c>
      <c r="H745">
        <f>SUM($F$10:F745)</f>
        <v>1.6518694325627177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2.869351756997995</v>
      </c>
      <c r="D746">
        <f t="shared" si="47"/>
        <v>3.5141431662653475</v>
      </c>
      <c r="E746">
        <f t="shared" si="46"/>
        <v>1.224716752728133</v>
      </c>
      <c r="F746">
        <f t="shared" si="48"/>
        <v>0.0012247167527281331</v>
      </c>
      <c r="H746">
        <f>SUM($F$10:F746)</f>
        <v>1.6530941493154458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2.864736963467016</v>
      </c>
      <c r="D747">
        <f t="shared" si="47"/>
        <v>3.4995498421934146</v>
      </c>
      <c r="E747">
        <f t="shared" si="46"/>
        <v>1.2215955205737714</v>
      </c>
      <c r="F747">
        <f t="shared" si="48"/>
        <v>0.0012215955205737714</v>
      </c>
      <c r="H747">
        <f>SUM($F$10:F747)</f>
        <v>1.6543157448360197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2.86010844294758</v>
      </c>
      <c r="D748">
        <f t="shared" si="47"/>
        <v>3.4849735268535458</v>
      </c>
      <c r="E748">
        <f t="shared" si="46"/>
        <v>1.2184760110920796</v>
      </c>
      <c r="F748">
        <f t="shared" si="48"/>
        <v>0.0012184760110920795</v>
      </c>
      <c r="H748">
        <f>SUM($F$10:F748)</f>
        <v>1.6555342208471118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2.855466128688084</v>
      </c>
      <c r="D749">
        <f t="shared" si="47"/>
        <v>3.4704142871796866</v>
      </c>
      <c r="E749">
        <f t="shared" si="46"/>
        <v>1.2153582395229232</v>
      </c>
      <c r="F749">
        <f t="shared" si="48"/>
        <v>0.0012153582395229231</v>
      </c>
      <c r="H749">
        <f>SUM($F$10:F749)</f>
        <v>1.6567495790866347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2.8508099533025466</v>
      </c>
      <c r="D750">
        <f t="shared" si="47"/>
        <v>3.4558721896596953</v>
      </c>
      <c r="E750">
        <f t="shared" si="46"/>
        <v>1.212242221076929</v>
      </c>
      <c r="F750">
        <f t="shared" si="48"/>
        <v>0.001212242221076929</v>
      </c>
      <c r="H750">
        <f>SUM($F$10:F750)</f>
        <v>1.6579618213077116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2.8461398487621605</v>
      </c>
      <c r="D751">
        <f t="shared" si="47"/>
        <v>3.4413473003321173</v>
      </c>
      <c r="E751">
        <f t="shared" si="46"/>
        <v>1.2091279709353788</v>
      </c>
      <c r="F751">
        <f t="shared" si="48"/>
        <v>0.001209127970935379</v>
      </c>
      <c r="H751">
        <f>SUM($F$10:F751)</f>
        <v>1.659170949278647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2.8414557463867</v>
      </c>
      <c r="D752">
        <f t="shared" si="47"/>
        <v>3.4268396847829</v>
      </c>
      <c r="E752">
        <f t="shared" si="46"/>
        <v>1.2060155042501</v>
      </c>
      <c r="F752">
        <f t="shared" si="48"/>
        <v>0.0012060155042501</v>
      </c>
      <c r="H752">
        <f>SUM($F$10:F752)</f>
        <v>1.6603769647828972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2.8367575768357733</v>
      </c>
      <c r="D753">
        <f t="shared" si="47"/>
        <v>3.4123494081420622</v>
      </c>
      <c r="E753">
        <f t="shared" si="46"/>
        <v>1.202904836143357</v>
      </c>
      <c r="F753">
        <f t="shared" si="48"/>
        <v>0.001202904836143357</v>
      </c>
      <c r="H753">
        <f>SUM($F$10:F753)</f>
        <v>1.6615798696190405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2.832045270099935</v>
      </c>
      <c r="D754">
        <f t="shared" si="47"/>
        <v>3.3978765350803393</v>
      </c>
      <c r="E754">
        <f t="shared" si="46"/>
        <v>1.1997959817077493</v>
      </c>
      <c r="F754">
        <f t="shared" si="48"/>
        <v>0.0011997959817077492</v>
      </c>
      <c r="H754">
        <f>SUM($F$10:F754)</f>
        <v>1.6627796656007483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2.827318755491629</v>
      </c>
      <c r="D755">
        <f t="shared" si="47"/>
        <v>3.383421129805745</v>
      </c>
      <c r="E755">
        <f t="shared" si="46"/>
        <v>1.1966889560061007</v>
      </c>
      <c r="F755">
        <f t="shared" si="48"/>
        <v>0.0011966889560061007</v>
      </c>
      <c r="H755">
        <f>SUM($F$10:F755)</f>
        <v>1.6639763545567543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2.822577961635979</v>
      </c>
      <c r="D756">
        <f t="shared" si="47"/>
        <v>3.3689832560601003</v>
      </c>
      <c r="E756">
        <f t="shared" si="46"/>
        <v>1.1935837740713535</v>
      </c>
      <c r="F756">
        <f t="shared" si="48"/>
        <v>0.0011935837740713535</v>
      </c>
      <c r="H756">
        <f>SUM($F$10:F756)</f>
        <v>1.6651699383308256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2.8178228164614225</v>
      </c>
      <c r="D757">
        <f t="shared" si="47"/>
        <v>3.354562977115522</v>
      </c>
      <c r="E757">
        <f t="shared" si="46"/>
        <v>1.190480450906466</v>
      </c>
      <c r="F757">
        <f t="shared" si="48"/>
        <v>0.0011904804509064659</v>
      </c>
      <c r="H757">
        <f>SUM($F$10:F757)</f>
        <v>1.666360418781732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2.813053247190162</v>
      </c>
      <c r="D758">
        <f t="shared" si="47"/>
        <v>3.3401603557708293</v>
      </c>
      <c r="E758">
        <f t="shared" si="46"/>
        <v>1.1873790014843024</v>
      </c>
      <c r="F758">
        <f t="shared" si="48"/>
        <v>0.0011873790014843024</v>
      </c>
      <c r="H758">
        <f>SUM($F$10:F758)</f>
        <v>1.6675477977832163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2.8082691803284674</v>
      </c>
      <c r="D759">
        <f t="shared" si="47"/>
        <v>3.325775454347929</v>
      </c>
      <c r="E759">
        <f t="shared" si="46"/>
        <v>1.1842794407475326</v>
      </c>
      <c r="F759">
        <f t="shared" si="48"/>
        <v>0.0011842794407475325</v>
      </c>
      <c r="H759">
        <f>SUM($F$10:F759)</f>
        <v>1.6687320772239638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2.8034705416567873</v>
      </c>
      <c r="D760">
        <f t="shared" si="47"/>
        <v>3.3114083346881187</v>
      </c>
      <c r="E760">
        <f t="shared" si="46"/>
        <v>1.1811817836085239</v>
      </c>
      <c r="F760">
        <f t="shared" si="48"/>
        <v>0.0011811817836085239</v>
      </c>
      <c r="H760">
        <f>SUM($F$10:F760)</f>
        <v>1.6699132590075723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2.7986572562196947</v>
      </c>
      <c r="D761">
        <f t="shared" si="47"/>
        <v>3.2970590581483465</v>
      </c>
      <c r="E761">
        <f t="shared" si="46"/>
        <v>1.178086044949238</v>
      </c>
      <c r="F761">
        <f t="shared" si="48"/>
        <v>0.0011780860449492382</v>
      </c>
      <c r="H761">
        <f>SUM($F$10:F761)</f>
        <v>1.6710913450525215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2.7938292483156473</v>
      </c>
      <c r="D762">
        <f t="shared" si="47"/>
        <v>3.2827276855974157</v>
      </c>
      <c r="E762">
        <f t="shared" si="46"/>
        <v>1.1749922396211283</v>
      </c>
      <c r="F762">
        <f t="shared" si="48"/>
        <v>0.0011749922396211284</v>
      </c>
      <c r="H762">
        <f>SUM($F$10:F762)</f>
        <v>1.6722663372921427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2.788986441486561</v>
      </c>
      <c r="D763">
        <f t="shared" si="47"/>
        <v>3.268414277412115</v>
      </c>
      <c r="E763">
        <f t="shared" si="46"/>
        <v>1.1719003824450338</v>
      </c>
      <c r="F763">
        <f t="shared" si="48"/>
        <v>0.0011719003824450338</v>
      </c>
      <c r="H763">
        <f>SUM($F$10:F763)</f>
        <v>1.6734382376745878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2.784128758507199</v>
      </c>
      <c r="D764">
        <f t="shared" si="47"/>
        <v>3.254118893473303</v>
      </c>
      <c r="E764">
        <f t="shared" si="46"/>
        <v>1.1688104882110784</v>
      </c>
      <c r="F764">
        <f t="shared" si="48"/>
        <v>0.0011688104882110783</v>
      </c>
      <c r="H764">
        <f>SUM($F$10:F764)</f>
        <v>1.6746070481627988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2.7792561213743645</v>
      </c>
      <c r="D765">
        <f t="shared" si="47"/>
        <v>3.2398415931619233</v>
      </c>
      <c r="E765">
        <f t="shared" si="46"/>
        <v>1.1657225716785669</v>
      </c>
      <c r="F765">
        <f t="shared" si="48"/>
        <v>0.0011657225716785668</v>
      </c>
      <c r="H765">
        <f>SUM($F$10:F765)</f>
        <v>1.6757727707344774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2.7743684512958957</v>
      </c>
      <c r="D766">
        <f t="shared" si="47"/>
        <v>3.2255824353549527</v>
      </c>
      <c r="E766">
        <f aca="true" t="shared" si="50" ref="E766:E829">D766/C766</f>
        <v>1.1626366475758823</v>
      </c>
      <c r="F766">
        <f t="shared" si="48"/>
        <v>0.0011626366475758823</v>
      </c>
      <c r="H766">
        <f>SUM($F$10:F766)</f>
        <v>1.6769354073820533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2.769465668679461</v>
      </c>
      <c r="D767">
        <f t="shared" si="47"/>
        <v>3.2113414784212915</v>
      </c>
      <c r="E767">
        <f t="shared" si="50"/>
        <v>1.1595527306003854</v>
      </c>
      <c r="F767">
        <f t="shared" si="48"/>
        <v>0.0011595527306003854</v>
      </c>
      <c r="H767">
        <f>SUM($F$10:F767)</f>
        <v>1.6780949601126536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2.764547693121143</v>
      </c>
      <c r="D768">
        <f t="shared" si="47"/>
        <v>3.1971187802175742</v>
      </c>
      <c r="E768">
        <f t="shared" si="50"/>
        <v>1.1564708354183115</v>
      </c>
      <c r="F768">
        <f t="shared" si="48"/>
        <v>0.0011564708354183115</v>
      </c>
      <c r="H768">
        <f>SUM($F$10:F768)</f>
        <v>1.679251430948072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2.7596144433938155</v>
      </c>
      <c r="D769">
        <f t="shared" si="47"/>
        <v>3.182914398083915</v>
      </c>
      <c r="E769">
        <f t="shared" si="50"/>
        <v>1.1533909766646673</v>
      </c>
      <c r="F769">
        <f t="shared" si="48"/>
        <v>0.0011533909766646673</v>
      </c>
      <c r="H769">
        <f>SUM($F$10:F769)</f>
        <v>1.6804048219247365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2.754665837435307</v>
      </c>
      <c r="D770">
        <f t="shared" si="47"/>
        <v>3.1687283888396083</v>
      </c>
      <c r="E770">
        <f t="shared" si="50"/>
        <v>1.150313168943137</v>
      </c>
      <c r="F770">
        <f t="shared" si="48"/>
        <v>0.001150313168943137</v>
      </c>
      <c r="H770">
        <f>SUM($F$10:F770)</f>
        <v>1.6815551350936797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2.749701792336332</v>
      </c>
      <c r="D771">
        <f t="shared" si="47"/>
        <v>3.1545608087787014</v>
      </c>
      <c r="E771">
        <f t="shared" si="50"/>
        <v>1.1472374268259737</v>
      </c>
      <c r="F771">
        <f t="shared" si="48"/>
        <v>0.0011472374268259738</v>
      </c>
      <c r="H771">
        <f>SUM($F$10:F771)</f>
        <v>1.6827023725205057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2.7447222243282066</v>
      </c>
      <c r="D772">
        <f t="shared" si="47"/>
        <v>3.1404117136655363</v>
      </c>
      <c r="E772">
        <f t="shared" si="50"/>
        <v>1.1441637648539018</v>
      </c>
      <c r="F772">
        <f t="shared" si="48"/>
        <v>0.001144163764853902</v>
      </c>
      <c r="H772">
        <f>SUM($F$10:F772)</f>
        <v>1.6838465362853596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2.739727048770333</v>
      </c>
      <c r="D773">
        <f t="shared" si="47"/>
        <v>3.1262811587302206</v>
      </c>
      <c r="E773">
        <f t="shared" si="50"/>
        <v>1.1410921975360224</v>
      </c>
      <c r="F773">
        <f t="shared" si="48"/>
        <v>0.0011410921975360225</v>
      </c>
      <c r="H773">
        <f>SUM($F$10:F773)</f>
        <v>1.6849876284828957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2.7347161801374362</v>
      </c>
      <c r="D774">
        <f t="shared" si="47"/>
        <v>3.1121691986639672</v>
      </c>
      <c r="E774">
        <f t="shared" si="50"/>
        <v>1.1380227393497053</v>
      </c>
      <c r="F774">
        <f t="shared" si="48"/>
        <v>0.0011380227393497054</v>
      </c>
      <c r="H774">
        <f>SUM($F$10:F774)</f>
        <v>1.6861256512222453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2.729689532006571</v>
      </c>
      <c r="D775">
        <f t="shared" si="47"/>
        <v>3.0980758876144145</v>
      </c>
      <c r="E775">
        <f t="shared" si="50"/>
        <v>1.1349554047404966</v>
      </c>
      <c r="F775">
        <f t="shared" si="48"/>
        <v>0.0011349554047404965</v>
      </c>
      <c r="H775">
        <f>SUM($F$10:F775)</f>
        <v>1.6872606066269857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2.7246470170438752</v>
      </c>
      <c r="D776">
        <f t="shared" si="47"/>
        <v>3.084001279180824</v>
      </c>
      <c r="E776">
        <f t="shared" si="50"/>
        <v>1.1318902081220168</v>
      </c>
      <c r="F776">
        <f t="shared" si="48"/>
        <v>0.0011318902081220168</v>
      </c>
      <c r="H776">
        <f>SUM($F$10:F776)</f>
        <v>1.6883924968351078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2.719588546991069</v>
      </c>
      <c r="D777">
        <f t="shared" si="47"/>
        <v>3.069945426409208</v>
      </c>
      <c r="E777">
        <f t="shared" si="50"/>
        <v>1.1288271638758633</v>
      </c>
      <c r="F777">
        <f t="shared" si="48"/>
        <v>0.0011288271638758634</v>
      </c>
      <c r="H777">
        <f>SUM($F$10:F777)</f>
        <v>1.6895213239989837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2.7145140326516963</v>
      </c>
      <c r="D778">
        <f aca="true" t="shared" si="51" ref="D778:D841">BESSELI(C778,1)</f>
        <v>3.0559083817873742</v>
      </c>
      <c r="E778">
        <f t="shared" si="50"/>
        <v>1.1257662863515145</v>
      </c>
      <c r="F778">
        <f t="shared" si="48"/>
        <v>0.0011257662863515146</v>
      </c>
      <c r="H778">
        <f>SUM($F$10:F778)</f>
        <v>1.6906470902853352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2.7094233838770982</v>
      </c>
      <c r="D779">
        <f t="shared" si="51"/>
        <v>3.041890197239859</v>
      </c>
      <c r="E779">
        <f t="shared" si="50"/>
        <v>1.1227075898662289</v>
      </c>
      <c r="F779">
        <f t="shared" si="48"/>
        <v>0.001122707589866229</v>
      </c>
      <c r="H779">
        <f>SUM($F$10:F779)</f>
        <v>1.6917697978752015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2.704316509552118</v>
      </c>
      <c r="D780">
        <f t="shared" si="51"/>
        <v>3.0278909241228003</v>
      </c>
      <c r="E780">
        <f t="shared" si="50"/>
        <v>1.1196510887049502</v>
      </c>
      <c r="F780">
        <f aca="true" t="shared" si="52" ref="F780:F843">E780*$A$11</f>
        <v>0.0011196510887049502</v>
      </c>
      <c r="H780">
        <f>SUM($F$10:F780)</f>
        <v>1.6928894489639066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2.6991933175805225</v>
      </c>
      <c r="D781">
        <f t="shared" si="51"/>
        <v>3.013910613218685</v>
      </c>
      <c r="E781">
        <f t="shared" si="50"/>
        <v>1.1165967971202098</v>
      </c>
      <c r="F781">
        <f t="shared" si="52"/>
        <v>0.0011165967971202098</v>
      </c>
      <c r="H781">
        <f>SUM($F$10:F781)</f>
        <v>1.6940060457610269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2.6940537148701424</v>
      </c>
      <c r="D782">
        <f t="shared" si="51"/>
        <v>2.9999493147310274</v>
      </c>
      <c r="E782">
        <f t="shared" si="50"/>
        <v>1.1135447293320317</v>
      </c>
      <c r="F782">
        <f t="shared" si="52"/>
        <v>0.0011135447293320318</v>
      </c>
      <c r="H782">
        <f>SUM($F$10:F782)</f>
        <v>1.6951195904903589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2.6888976073177195</v>
      </c>
      <c r="D783">
        <f t="shared" si="51"/>
        <v>2.986007078278928</v>
      </c>
      <c r="E783">
        <f t="shared" si="50"/>
        <v>1.1104948995278354</v>
      </c>
      <c r="F783">
        <f t="shared" si="52"/>
        <v>0.0011104948995278355</v>
      </c>
      <c r="H783">
        <f>SUM($F$10:F783)</f>
        <v>1.6962300853898866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2.683724899793451</v>
      </c>
      <c r="D784">
        <f t="shared" si="51"/>
        <v>2.9720839528915333</v>
      </c>
      <c r="E784">
        <f t="shared" si="50"/>
        <v>1.1074473218623397</v>
      </c>
      <c r="F784">
        <f t="shared" si="52"/>
        <v>0.0011074473218623399</v>
      </c>
      <c r="H784">
        <f>SUM($F$10:F784)</f>
        <v>1.697337532711749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2.678535496125234</v>
      </c>
      <c r="D785">
        <f t="shared" si="51"/>
        <v>2.9581799870024055</v>
      </c>
      <c r="E785">
        <f t="shared" si="50"/>
        <v>1.10440201045747</v>
      </c>
      <c r="F785">
        <f t="shared" si="52"/>
        <v>0.0011044020104574702</v>
      </c>
      <c r="H785">
        <f>SUM($F$10:F785)</f>
        <v>1.6984419347222064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2.67332929908259</v>
      </c>
      <c r="D786">
        <f t="shared" si="51"/>
        <v>2.9442952284437647</v>
      </c>
      <c r="E786">
        <f t="shared" si="50"/>
        <v>1.1013589794022616</v>
      </c>
      <c r="F786">
        <f t="shared" si="52"/>
        <v>0.0011013589794022615</v>
      </c>
      <c r="H786">
        <f>SUM($F$10:F786)</f>
        <v>1.6995432937016086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2.66810621036027</v>
      </c>
      <c r="D787">
        <f t="shared" si="51"/>
        <v>2.9304297244406308</v>
      </c>
      <c r="E787">
        <f t="shared" si="50"/>
        <v>1.098318242752765</v>
      </c>
      <c r="F787">
        <f t="shared" si="52"/>
        <v>0.001098318242752765</v>
      </c>
      <c r="H787">
        <f>SUM($F$10:F787)</f>
        <v>1.7006416119443615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2.662866130561532</v>
      </c>
      <c r="D788">
        <f t="shared" si="51"/>
        <v>2.9165835216048555</v>
      </c>
      <c r="E788">
        <f t="shared" si="50"/>
        <v>1.0952798145319536</v>
      </c>
      <c r="F788">
        <f t="shared" si="52"/>
        <v>0.0010952798145319536</v>
      </c>
      <c r="H788">
        <f>SUM($F$10:F788)</f>
        <v>1.7017368917588935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2.6576089591810756</v>
      </c>
      <c r="D789">
        <f t="shared" si="51"/>
        <v>2.9027566659290267</v>
      </c>
      <c r="E789">
        <f t="shared" si="50"/>
        <v>1.0922437087296288</v>
      </c>
      <c r="F789">
        <f t="shared" si="52"/>
        <v>0.001092243708729629</v>
      </c>
      <c r="H789">
        <f>SUM($F$10:F789)</f>
        <v>1.7028291354676233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2.6523345945876375</v>
      </c>
      <c r="D790">
        <f t="shared" si="51"/>
        <v>2.888949202780266</v>
      </c>
      <c r="E790">
        <f t="shared" si="50"/>
        <v>1.0892099393023282</v>
      </c>
      <c r="F790">
        <f t="shared" si="52"/>
        <v>0.0010892099393023282</v>
      </c>
      <c r="H790">
        <f>SUM($F$10:F790)</f>
        <v>1.7039183454069255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2.647042934006225</v>
      </c>
      <c r="D791">
        <f t="shared" si="51"/>
        <v>2.8751611768938883</v>
      </c>
      <c r="E791">
        <f t="shared" si="50"/>
        <v>1.0861785201732306</v>
      </c>
      <c r="F791">
        <f t="shared" si="52"/>
        <v>0.0010861785201732306</v>
      </c>
      <c r="H791">
        <f>SUM($F$10:F791)</f>
        <v>1.7050045239270988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2.6417338734999936</v>
      </c>
      <c r="D792">
        <f t="shared" si="51"/>
        <v>2.8613926323669534</v>
      </c>
      <c r="E792">
        <f t="shared" si="50"/>
        <v>1.0831494652320663</v>
      </c>
      <c r="F792">
        <f t="shared" si="52"/>
        <v>0.0010831494652320665</v>
      </c>
      <c r="H792">
        <f>SUM($F$10:F792)</f>
        <v>1.706087673392331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2.6364073079517407</v>
      </c>
      <c r="D793">
        <f t="shared" si="51"/>
        <v>2.8476436126516655</v>
      </c>
      <c r="E793">
        <f t="shared" si="50"/>
        <v>1.0801227883350228</v>
      </c>
      <c r="F793">
        <f t="shared" si="52"/>
        <v>0.001080122788335023</v>
      </c>
      <c r="H793">
        <f>SUM($F$10:F793)</f>
        <v>1.707167796180666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2.63106313104503</v>
      </c>
      <c r="D794">
        <f t="shared" si="51"/>
        <v>2.833914160548657</v>
      </c>
      <c r="E794">
        <f t="shared" si="50"/>
        <v>1.0770985033046534</v>
      </c>
      <c r="F794">
        <f t="shared" si="52"/>
        <v>0.0010770985033046535</v>
      </c>
      <c r="H794">
        <f>SUM($F$10:F794)</f>
        <v>1.7082448946839706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2.6257012352449176</v>
      </c>
      <c r="D795">
        <f t="shared" si="51"/>
        <v>2.820204318200139</v>
      </c>
      <c r="E795">
        <f t="shared" si="50"/>
        <v>1.0740766239297894</v>
      </c>
      <c r="F795">
        <f t="shared" si="52"/>
        <v>0.0010740766239297895</v>
      </c>
      <c r="H795">
        <f>SUM($F$10:F795)</f>
        <v>1.7093189713079004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2.620321511778272</v>
      </c>
      <c r="D796">
        <f t="shared" si="51"/>
        <v>2.806514127082882</v>
      </c>
      <c r="E796">
        <f t="shared" si="50"/>
        <v>1.0710571639654445</v>
      </c>
      <c r="F796">
        <f t="shared" si="52"/>
        <v>0.0010710571639654446</v>
      </c>
      <c r="H796">
        <f>SUM($F$10:F796)</f>
        <v>1.7103900284718658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2.614923850613689</v>
      </c>
      <c r="D797">
        <f t="shared" si="51"/>
        <v>2.79284362800108</v>
      </c>
      <c r="E797">
        <f t="shared" si="50"/>
        <v>1.068040137132726</v>
      </c>
      <c r="F797">
        <f t="shared" si="52"/>
        <v>0.0010680401371327259</v>
      </c>
      <c r="H797">
        <f>SUM($F$10:F797)</f>
        <v>1.7114580686089986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2.609508140440981</v>
      </c>
      <c r="D798">
        <f t="shared" si="51"/>
        <v>2.7791928610790624</v>
      </c>
      <c r="E798">
        <f t="shared" si="50"/>
        <v>1.0650255571187475</v>
      </c>
      <c r="F798">
        <f t="shared" si="52"/>
        <v>0.0010650255571187474</v>
      </c>
      <c r="H798">
        <f>SUM($F$10:F798)</f>
        <v>1.7125230941661174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2.6040742686502325</v>
      </c>
      <c r="D799">
        <f t="shared" si="51"/>
        <v>2.765561865753835</v>
      </c>
      <c r="E799">
        <f t="shared" si="50"/>
        <v>1.062013437576535</v>
      </c>
      <c r="F799">
        <f t="shared" si="52"/>
        <v>0.0010620134375765352</v>
      </c>
      <c r="H799">
        <f>SUM($F$10:F799)</f>
        <v>1.7135851076036939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2.5986221213104095</v>
      </c>
      <c r="D800">
        <f t="shared" si="51"/>
        <v>2.7519506807674845</v>
      </c>
      <c r="E800">
        <f t="shared" si="50"/>
        <v>1.059003792124942</v>
      </c>
      <c r="F800">
        <f t="shared" si="52"/>
        <v>0.001059003792124942</v>
      </c>
      <c r="H800">
        <f>SUM($F$10:F800)</f>
        <v>1.7146441113958188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2.5931515831475136</v>
      </c>
      <c r="D801">
        <f t="shared" si="51"/>
        <v>2.7383593441594063</v>
      </c>
      <c r="E801">
        <f t="shared" si="50"/>
        <v>1.055996634348557</v>
      </c>
      <c r="F801">
        <f t="shared" si="52"/>
        <v>0.001055996634348557</v>
      </c>
      <c r="H801">
        <f>SUM($F$10:F801)</f>
        <v>1.7157001080301675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2.5876625375222657</v>
      </c>
      <c r="D802">
        <f t="shared" si="51"/>
        <v>2.7247878932583696</v>
      </c>
      <c r="E802">
        <f t="shared" si="50"/>
        <v>1.0529919777976164</v>
      </c>
      <c r="F802">
        <f t="shared" si="52"/>
        <v>0.0010529919777976164</v>
      </c>
      <c r="H802">
        <f>SUM($F$10:F802)</f>
        <v>1.716753100007965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2.5821548664073104</v>
      </c>
      <c r="D803">
        <f t="shared" si="51"/>
        <v>2.711236364674415</v>
      </c>
      <c r="E803">
        <f t="shared" si="50"/>
        <v>1.0499898359879176</v>
      </c>
      <c r="F803">
        <f t="shared" si="52"/>
        <v>0.0010499898359879177</v>
      </c>
      <c r="H803">
        <f>SUM($F$10:F803)</f>
        <v>1.717803089843953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2.5766284503639274</v>
      </c>
      <c r="D804">
        <f t="shared" si="51"/>
        <v>2.6977047942905785</v>
      </c>
      <c r="E804">
        <f t="shared" si="50"/>
        <v>1.0469902224007308</v>
      </c>
      <c r="F804">
        <f t="shared" si="52"/>
        <v>0.0010469902224007309</v>
      </c>
      <c r="H804">
        <f>SUM($F$10:F804)</f>
        <v>1.7188500800663535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2.571083168518231</v>
      </c>
      <c r="D805">
        <f t="shared" si="51"/>
        <v>2.684193217254419</v>
      </c>
      <c r="E805">
        <f t="shared" si="50"/>
        <v>1.043993150482711</v>
      </c>
      <c r="F805">
        <f t="shared" si="52"/>
        <v>0.001043993150482711</v>
      </c>
      <c r="H805">
        <f>SUM($F$10:F805)</f>
        <v>1.7198940732168362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2.5655188985368538</v>
      </c>
      <c r="D806">
        <f t="shared" si="51"/>
        <v>2.6707016679693734</v>
      </c>
      <c r="E806">
        <f t="shared" si="50"/>
        <v>1.040998633645812</v>
      </c>
      <c r="F806">
        <f t="shared" si="52"/>
        <v>0.0010409986336458118</v>
      </c>
      <c r="H806">
        <f>SUM($F$10:F806)</f>
        <v>1.720935071850482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2.559935516602094</v>
      </c>
      <c r="D807">
        <f t="shared" si="51"/>
        <v>2.6572301800859157</v>
      </c>
      <c r="E807">
        <f t="shared" si="50"/>
        <v>1.0380066852671996</v>
      </c>
      <c r="F807">
        <f t="shared" si="52"/>
        <v>0.0010380066852671997</v>
      </c>
      <c r="H807">
        <f>SUM($F$10:F807)</f>
        <v>1.721973078535749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2.5543328973865127</v>
      </c>
      <c r="D808">
        <f t="shared" si="51"/>
        <v>2.643778786492517</v>
      </c>
      <c r="E808">
        <f t="shared" si="50"/>
        <v>1.035017318689166</v>
      </c>
      <c r="F808">
        <f t="shared" si="52"/>
        <v>0.001035017318689166</v>
      </c>
      <c r="H808">
        <f>SUM($F$10:F808)</f>
        <v>1.7230080958544383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2.548710914026971</v>
      </c>
      <c r="D809">
        <f t="shared" si="51"/>
        <v>2.6303475193064054</v>
      </c>
      <c r="E809">
        <f t="shared" si="50"/>
        <v>1.0320305472190443</v>
      </c>
      <c r="F809">
        <f t="shared" si="52"/>
        <v>0.0010320305472190444</v>
      </c>
      <c r="H809">
        <f>SUM($F$10:F809)</f>
        <v>1.7240401264016574</v>
      </c>
    </row>
    <row r="810" spans="1:8" ht="12.75">
      <c r="A810" s="3">
        <v>0.8</v>
      </c>
      <c r="B810">
        <f t="shared" si="53"/>
        <v>0.5999999999999999</v>
      </c>
      <c r="C810">
        <f>B810*Imp!$A$18</f>
        <v>2.5430694380980805</v>
      </c>
      <c r="D810">
        <f t="shared" si="51"/>
        <v>2.61693640986411</v>
      </c>
      <c r="E810">
        <f t="shared" si="50"/>
        <v>1.0290463841291229</v>
      </c>
      <c r="F810">
        <f t="shared" si="52"/>
        <v>0.0010290463841291229</v>
      </c>
      <c r="H810">
        <f>SUM($F$10:F810)</f>
        <v>1.7250691727857865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2.537408339585068</v>
      </c>
      <c r="D811">
        <f t="shared" si="51"/>
        <v>2.6035454887118</v>
      </c>
      <c r="E811">
        <f t="shared" si="50"/>
        <v>1.0260648426565615</v>
      </c>
      <c r="F811">
        <f t="shared" si="52"/>
        <v>0.0010260648426565614</v>
      </c>
      <c r="H811">
        <f>SUM($F$10:F811)</f>
        <v>1.726095237628443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2.5317274868560182</v>
      </c>
      <c r="D812">
        <f t="shared" si="51"/>
        <v>2.590174785595387</v>
      </c>
      <c r="E812">
        <f t="shared" si="50"/>
        <v>1.023085936003306</v>
      </c>
      <c r="F812">
        <f t="shared" si="52"/>
        <v>0.001023085936003306</v>
      </c>
      <c r="H812">
        <f>SUM($F$10:F812)</f>
        <v>1.7271183235644463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2.5260267466334954</v>
      </c>
      <c r="D813">
        <f t="shared" si="51"/>
        <v>2.5768243294504147</v>
      </c>
      <c r="E813">
        <f t="shared" si="50"/>
        <v>1.0201096773360054</v>
      </c>
      <c r="F813">
        <f t="shared" si="52"/>
        <v>0.0010201096773360054</v>
      </c>
      <c r="H813">
        <f>SUM($F$10:F813)</f>
        <v>1.7281384332417822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2.520305983965515</v>
      </c>
      <c r="D814">
        <f t="shared" si="51"/>
        <v>2.563494148391695</v>
      </c>
      <c r="E814">
        <f t="shared" si="50"/>
        <v>1.0171360797859261</v>
      </c>
      <c r="F814">
        <f t="shared" si="52"/>
        <v>0.0010171360797859262</v>
      </c>
      <c r="H814">
        <f>SUM($F$10:F814)</f>
        <v>1.729155569321568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2.5145650621958535</v>
      </c>
      <c r="D815">
        <f t="shared" si="51"/>
        <v>2.550184269702728</v>
      </c>
      <c r="E815">
        <f t="shared" si="50"/>
        <v>1.014165156448873</v>
      </c>
      <c r="F815">
        <f t="shared" si="52"/>
        <v>0.001014165156448873</v>
      </c>
      <c r="H815">
        <f>SUM($F$10:F815)</f>
        <v>1.730169734478017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2.5088038429336725</v>
      </c>
      <c r="D816">
        <f t="shared" si="51"/>
        <v>2.5368947198248395</v>
      </c>
      <c r="E816">
        <f t="shared" si="50"/>
        <v>1.0111969203851023</v>
      </c>
      <c r="F816">
        <f t="shared" si="52"/>
        <v>0.0010111969203851023</v>
      </c>
      <c r="H816">
        <f>SUM($F$10:F816)</f>
        <v>1.7311809313984021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2.5030221860224415</v>
      </c>
      <c r="D817">
        <f t="shared" si="51"/>
        <v>2.5236255243460883</v>
      </c>
      <c r="E817">
        <f t="shared" si="50"/>
        <v>1.008231384619242</v>
      </c>
      <c r="F817">
        <f t="shared" si="52"/>
        <v>0.0010082313846192421</v>
      </c>
      <c r="H817">
        <f>SUM($F$10:F817)</f>
        <v>1.7321891627830213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2.497219949508139</v>
      </c>
      <c r="D818">
        <f t="shared" si="51"/>
        <v>2.5103767079898938</v>
      </c>
      <c r="E818">
        <f t="shared" si="50"/>
        <v>1.0052685621402095</v>
      </c>
      <c r="F818">
        <f t="shared" si="52"/>
        <v>0.0010052685621402095</v>
      </c>
      <c r="H818">
        <f>SUM($F$10:F818)</f>
        <v>1.7331944313451615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2.49139698960671</v>
      </c>
      <c r="D819">
        <f t="shared" si="51"/>
        <v>2.4971482946033934</v>
      </c>
      <c r="E819">
        <f t="shared" si="50"/>
        <v>1.0023084659011294</v>
      </c>
      <c r="F819">
        <f t="shared" si="52"/>
        <v>0.0010023084659011295</v>
      </c>
      <c r="H819">
        <f>SUM($F$10:F819)</f>
        <v>1.7341967398110627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2.4855531606707575</v>
      </c>
      <c r="D820">
        <f t="shared" si="51"/>
        <v>2.4839403071455215</v>
      </c>
      <c r="E820">
        <f t="shared" si="50"/>
        <v>0.9993511088192535</v>
      </c>
      <c r="F820">
        <f t="shared" si="52"/>
        <v>0.0009993511088192534</v>
      </c>
      <c r="H820">
        <f>SUM($F$10:F820)</f>
        <v>1.735196090919882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2.479688315155451</v>
      </c>
      <c r="D821">
        <f t="shared" si="51"/>
        <v>2.4707527676747927</v>
      </c>
      <c r="E821">
        <f t="shared" si="50"/>
        <v>0.9963965037758795</v>
      </c>
      <c r="F821">
        <f t="shared" si="52"/>
        <v>0.0009963965037758796</v>
      </c>
      <c r="H821">
        <f>SUM($F$10:F821)</f>
        <v>1.7361924874236578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2.473802303583623</v>
      </c>
      <c r="D822">
        <f t="shared" si="51"/>
        <v>2.4575856973367896</v>
      </c>
      <c r="E822">
        <f t="shared" si="50"/>
        <v>0.9934446636162713</v>
      </c>
      <c r="F822">
        <f t="shared" si="52"/>
        <v>0.0009934446636162713</v>
      </c>
      <c r="H822">
        <f>SUM($F$10:F822)</f>
        <v>1.737185932087274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2.4678949745100325</v>
      </c>
      <c r="D823">
        <f t="shared" si="51"/>
        <v>2.4444391163513375</v>
      </c>
      <c r="E823">
        <f t="shared" si="50"/>
        <v>0.9904956011495781</v>
      </c>
      <c r="F823">
        <f t="shared" si="52"/>
        <v>0.0009904956011495781</v>
      </c>
      <c r="H823">
        <f>SUM($F$10:F823)</f>
        <v>1.7381764276884235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2.4619661744847714</v>
      </c>
      <c r="D824">
        <f t="shared" si="51"/>
        <v>2.4313130439993684</v>
      </c>
      <c r="E824">
        <f t="shared" si="50"/>
        <v>0.9875493291487574</v>
      </c>
      <c r="F824">
        <f t="shared" si="52"/>
        <v>0.0009875493291487574</v>
      </c>
      <c r="H824">
        <f>SUM($F$10:F824)</f>
        <v>1.7391639770175722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2.456015748015789</v>
      </c>
      <c r="D825">
        <f t="shared" si="51"/>
        <v>2.4182074986094437</v>
      </c>
      <c r="E825">
        <f t="shared" si="50"/>
        <v>0.9846058603504922</v>
      </c>
      <c r="F825">
        <f t="shared" si="52"/>
        <v>0.0009846058603504922</v>
      </c>
      <c r="H825">
        <f>SUM($F$10:F825)</f>
        <v>1.7401485828779226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2.450043537530508</v>
      </c>
      <c r="D826">
        <f t="shared" si="51"/>
        <v>2.405122497543956</v>
      </c>
      <c r="E826">
        <f t="shared" si="50"/>
        <v>0.9816652074551173</v>
      </c>
      <c r="F826">
        <f t="shared" si="52"/>
        <v>0.0009816652074551174</v>
      </c>
      <c r="H826">
        <f>SUM($F$10:F826)</f>
        <v>1.7411302480853776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2.4440493833365005</v>
      </c>
      <c r="D827">
        <f t="shared" si="51"/>
        <v>2.39205805718496</v>
      </c>
      <c r="E827">
        <f t="shared" si="50"/>
        <v>0.9787273831265372</v>
      </c>
      <c r="F827">
        <f t="shared" si="52"/>
        <v>0.0009787273831265372</v>
      </c>
      <c r="H827">
        <f>SUM($F$10:F827)</f>
        <v>1.7421089754685042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2.438033123581204</v>
      </c>
      <c r="D828">
        <f t="shared" si="51"/>
        <v>2.3790141929196618</v>
      </c>
      <c r="E828">
        <f t="shared" si="50"/>
        <v>0.9757923999921504</v>
      </c>
      <c r="F828">
        <f t="shared" si="52"/>
        <v>0.0009757923999921504</v>
      </c>
      <c r="H828">
        <f>SUM($F$10:F828)</f>
        <v>1.7430847678684964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2.4319945942106425</v>
      </c>
      <c r="D829">
        <f t="shared" si="51"/>
        <v>2.365990919125523</v>
      </c>
      <c r="E829">
        <f t="shared" si="50"/>
        <v>0.9728602706427715</v>
      </c>
      <c r="F829">
        <f t="shared" si="52"/>
        <v>0.0009728602706427715</v>
      </c>
      <c r="H829">
        <f>SUM($F$10:F829)</f>
        <v>1.7440576281391391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2.4259336289271247</v>
      </c>
      <c r="D830">
        <f t="shared" si="51"/>
        <v>2.3529882491549867</v>
      </c>
      <c r="E830">
        <f aca="true" t="shared" si="54" ref="E830:E893">D830/C830</f>
        <v>0.9699310076325549</v>
      </c>
      <c r="F830">
        <f t="shared" si="52"/>
        <v>0.0009699310076325549</v>
      </c>
      <c r="H830">
        <f>SUM($F$10:F830)</f>
        <v>1.7450275591467717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2.419850059145884</v>
      </c>
      <c r="D831">
        <f t="shared" si="51"/>
        <v>2.340006195319802</v>
      </c>
      <c r="E831">
        <f t="shared" si="54"/>
        <v>0.9670046234789176</v>
      </c>
      <c r="F831">
        <f t="shared" si="52"/>
        <v>0.0009670046234789176</v>
      </c>
      <c r="H831">
        <f>SUM($F$10:F831)</f>
        <v>1.7459945637702505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2.4137437139506384</v>
      </c>
      <c r="D832">
        <f t="shared" si="51"/>
        <v>2.327044768874945</v>
      </c>
      <c r="E832">
        <f t="shared" si="54"/>
        <v>0.9640811306624634</v>
      </c>
      <c r="F832">
        <f t="shared" si="52"/>
        <v>0.0009640811306624634</v>
      </c>
      <c r="H832">
        <f>SUM($F$10:F832)</f>
        <v>1.746958644900913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2.4076144200480223</v>
      </c>
      <c r="D833">
        <f t="shared" si="51"/>
        <v>2.314103980002111</v>
      </c>
      <c r="E833">
        <f t="shared" si="54"/>
        <v>0.9611605416269079</v>
      </c>
      <c r="F833">
        <f t="shared" si="52"/>
        <v>0.0009611605416269079</v>
      </c>
      <c r="H833">
        <f>SUM($F$10:F833)</f>
        <v>1.7479198054425398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2.401462001720869</v>
      </c>
      <c r="D834">
        <f t="shared" si="51"/>
        <v>2.3011838377927742</v>
      </c>
      <c r="E834">
        <f t="shared" si="54"/>
        <v>0.9582428687790037</v>
      </c>
      <c r="F834">
        <f t="shared" si="52"/>
        <v>0.0009582428687790037</v>
      </c>
      <c r="H834">
        <f>SUM($F$10:F834)</f>
        <v>1.7488780483113189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2.3952862807802964</v>
      </c>
      <c r="D835">
        <f t="shared" si="51"/>
        <v>2.288284350230787</v>
      </c>
      <c r="E835">
        <f t="shared" si="54"/>
        <v>0.9553281244884632</v>
      </c>
      <c r="F835">
        <f t="shared" si="52"/>
        <v>0.0009553281244884631</v>
      </c>
      <c r="H835">
        <f>SUM($F$10:F835)</f>
        <v>1.7498333764358074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2.3890870765165673</v>
      </c>
      <c r="D836">
        <f t="shared" si="51"/>
        <v>2.2754055241745252</v>
      </c>
      <c r="E836">
        <f t="shared" si="54"/>
        <v>0.9524163210878874</v>
      </c>
      <c r="F836">
        <f t="shared" si="52"/>
        <v>0.0009524163210878875</v>
      </c>
      <c r="H836">
        <f>SUM($F$10:F836)</f>
        <v>1.7507857927568953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2.3828642056486813</v>
      </c>
      <c r="D837">
        <f t="shared" si="51"/>
        <v>2.262547365338541</v>
      </c>
      <c r="E837">
        <f t="shared" si="54"/>
        <v>0.94950747087269</v>
      </c>
      <c r="F837">
        <f t="shared" si="52"/>
        <v>0.0009495074708726901</v>
      </c>
      <c r="H837">
        <f>SUM($F$10:F837)</f>
        <v>1.751735300227768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2.37661748227266</v>
      </c>
      <c r="D838">
        <f t="shared" si="51"/>
        <v>2.249709878274725</v>
      </c>
      <c r="E838">
        <f t="shared" si="54"/>
        <v>0.9466015861010252</v>
      </c>
      <c r="F838">
        <f t="shared" si="52"/>
        <v>0.0009466015861010252</v>
      </c>
      <c r="H838">
        <f>SUM($F$10:F838)</f>
        <v>1.752681901813869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2.3703467178084785</v>
      </c>
      <c r="D839">
        <f t="shared" si="51"/>
        <v>2.2368930663529465</v>
      </c>
      <c r="E839">
        <f t="shared" si="54"/>
        <v>0.9436986789937138</v>
      </c>
      <c r="F839">
        <f t="shared" si="52"/>
        <v>0.0009436986789937139</v>
      </c>
      <c r="H839">
        <f>SUM($F$10:F839)</f>
        <v>1.7536256004928628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2.364051720945607</v>
      </c>
      <c r="D840">
        <f t="shared" si="51"/>
        <v>2.224096931741162</v>
      </c>
      <c r="E840">
        <f t="shared" si="54"/>
        <v>0.9407987617341704</v>
      </c>
      <c r="F840">
        <f t="shared" si="52"/>
        <v>0.0009407987617341705</v>
      </c>
      <c r="H840">
        <f>SUM($F$10:F840)</f>
        <v>1.754566399254597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2.3577322975871158</v>
      </c>
      <c r="D841">
        <f t="shared" si="51"/>
        <v>2.2113214753849815</v>
      </c>
      <c r="E841">
        <f t="shared" si="54"/>
        <v>0.9379018464683332</v>
      </c>
      <c r="F841">
        <f t="shared" si="52"/>
        <v>0.0009379018464683332</v>
      </c>
      <c r="H841">
        <f>SUM($F$10:F841)</f>
        <v>1.7555043011010654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2.35138825079229</v>
      </c>
      <c r="D842">
        <f aca="true" t="shared" si="55" ref="D842:D905">BESSELI(C842,1)</f>
        <v>2.1985666969866493</v>
      </c>
      <c r="E842">
        <f t="shared" si="54"/>
        <v>0.9350079453045884</v>
      </c>
      <c r="F842">
        <f t="shared" si="52"/>
        <v>0.0009350079453045885</v>
      </c>
      <c r="H842">
        <f>SUM($F$10:F842)</f>
        <v>1.75643930904637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2.345019380717717</v>
      </c>
      <c r="D843">
        <f t="shared" si="55"/>
        <v>2.185832594983454</v>
      </c>
      <c r="E843">
        <f t="shared" si="54"/>
        <v>0.9321170703137036</v>
      </c>
      <c r="F843">
        <f t="shared" si="52"/>
        <v>0.0009321170703137036</v>
      </c>
      <c r="H843">
        <f>SUM($F$10:F843)</f>
        <v>1.7573714261166835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2.3386254845567844</v>
      </c>
      <c r="D844">
        <f t="shared" si="55"/>
        <v>2.173119166525509</v>
      </c>
      <c r="E844">
        <f t="shared" si="54"/>
        <v>0.9292292335287529</v>
      </c>
      <c r="F844">
        <f aca="true" t="shared" si="56" ref="F844:F907">E844*$A$11</f>
        <v>0.0009292292335287529</v>
      </c>
      <c r="H844">
        <f>SUM($F$10:F844)</f>
        <v>1.7583006553502123</v>
      </c>
    </row>
    <row r="845" spans="1:8" ht="12.75">
      <c r="A845" s="3">
        <v>0.835</v>
      </c>
      <c r="B845">
        <f t="shared" si="53"/>
        <v>0.55024994320763</v>
      </c>
      <c r="C845">
        <f>B845*Imp!$A$18</f>
        <v>2.3322063564775477</v>
      </c>
      <c r="D845">
        <f t="shared" si="55"/>
        <v>2.1604264074529227</v>
      </c>
      <c r="E845">
        <f t="shared" si="54"/>
        <v>0.9263444469450494</v>
      </c>
      <c r="F845">
        <f t="shared" si="56"/>
        <v>0.0009263444469450494</v>
      </c>
      <c r="H845">
        <f>SUM($F$10:F845)</f>
        <v>1.7592269997971572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2.3257617875589007</v>
      </c>
      <c r="D846">
        <f t="shared" si="55"/>
        <v>2.1477543122722937</v>
      </c>
      <c r="E846">
        <f t="shared" si="54"/>
        <v>0.9234627225200729</v>
      </c>
      <c r="F846">
        <f t="shared" si="56"/>
        <v>0.0009234627225200729</v>
      </c>
      <c r="H846">
        <f>SUM($F$10:F846)</f>
        <v>1.7601504625196773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2.319291565725004</v>
      </c>
      <c r="D847">
        <f t="shared" si="55"/>
        <v>2.135102874132549</v>
      </c>
      <c r="E847">
        <f t="shared" si="54"/>
        <v>0.9205840721734017</v>
      </c>
      <c r="F847">
        <f t="shared" si="56"/>
        <v>0.0009205840721734017</v>
      </c>
      <c r="H847">
        <f>SUM($F$10:F847)</f>
        <v>1.7610710465918507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2.3127954756779032</v>
      </c>
      <c r="D848">
        <f t="shared" si="55"/>
        <v>2.122472084800068</v>
      </c>
      <c r="E848">
        <f t="shared" si="54"/>
        <v>0.9177085077866431</v>
      </c>
      <c r="F848">
        <f t="shared" si="56"/>
        <v>0.0009177085077866432</v>
      </c>
      <c r="H848">
        <f>SUM($F$10:F848)</f>
        <v>1.7619887550996374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2.306273298828284</v>
      </c>
      <c r="D849">
        <f t="shared" si="55"/>
        <v>2.1098619346330927</v>
      </c>
      <c r="E849">
        <f t="shared" si="54"/>
        <v>0.9148360412033651</v>
      </c>
      <c r="F849">
        <f t="shared" si="56"/>
        <v>0.0009148360412033652</v>
      </c>
      <c r="H849">
        <f>SUM($F$10:F849)</f>
        <v>1.7629035911408408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2.299724813224286</v>
      </c>
      <c r="D850">
        <f t="shared" si="55"/>
        <v>2.0972724125553674</v>
      </c>
      <c r="E850">
        <f t="shared" si="54"/>
        <v>0.9119666842290256</v>
      </c>
      <c r="F850">
        <f t="shared" si="56"/>
        <v>0.0009119666842290256</v>
      </c>
      <c r="H850">
        <f>SUM($F$10:F850)</f>
        <v>1.7638155578250698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2.2931497934783356</v>
      </c>
      <c r="D851">
        <f t="shared" si="55"/>
        <v>2.0847035060290313</v>
      </c>
      <c r="E851">
        <f t="shared" si="54"/>
        <v>0.909100448630909</v>
      </c>
      <c r="F851">
        <f t="shared" si="56"/>
        <v>0.000909100448630909</v>
      </c>
      <c r="H851">
        <f>SUM($F$10:F851)</f>
        <v>1.7647246582737008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2.2865480106918947</v>
      </c>
      <c r="D852">
        <f t="shared" si="55"/>
        <v>2.0721552010266717</v>
      </c>
      <c r="E852">
        <f t="shared" si="54"/>
        <v>0.9062373461380551</v>
      </c>
      <c r="F852">
        <f t="shared" si="56"/>
        <v>0.0009062373461380551</v>
      </c>
      <c r="H852">
        <f>SUM($F$10:F852)</f>
        <v>1.765630895619839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2.279919232378082</v>
      </c>
      <c r="D853">
        <f t="shared" si="55"/>
        <v>2.059627482002562</v>
      </c>
      <c r="E853">
        <f t="shared" si="54"/>
        <v>0.9033773884411934</v>
      </c>
      <c r="F853">
        <f t="shared" si="56"/>
        <v>0.0009033773884411934</v>
      </c>
      <c r="H853">
        <f>SUM($F$10:F853)</f>
        <v>1.7665342730082803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2.2732632223820755</v>
      </c>
      <c r="D854">
        <f t="shared" si="55"/>
        <v>2.047120331863021</v>
      </c>
      <c r="E854">
        <f t="shared" si="54"/>
        <v>0.9005205871926759</v>
      </c>
      <c r="F854">
        <f t="shared" si="56"/>
        <v>0.0009005205871926759</v>
      </c>
      <c r="H854">
        <f>SUM($F$10:F854)</f>
        <v>1.7674347935954728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2.266579740799225</v>
      </c>
      <c r="D855">
        <f t="shared" si="55"/>
        <v>2.0346337319358847</v>
      </c>
      <c r="E855">
        <f t="shared" si="54"/>
        <v>0.8976669540064126</v>
      </c>
      <c r="F855">
        <f t="shared" si="56"/>
        <v>0.0008976669540064126</v>
      </c>
      <c r="H855">
        <f>SUM($F$10:F855)</f>
        <v>1.7683324605494792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2.2598685438907946</v>
      </c>
      <c r="D856">
        <f t="shared" si="55"/>
        <v>2.022167661939034</v>
      </c>
      <c r="E856">
        <f t="shared" si="54"/>
        <v>0.8948165004578039</v>
      </c>
      <c r="F856">
        <f t="shared" si="56"/>
        <v>0.000894816500457804</v>
      </c>
      <c r="H856">
        <f>SUM($F$10:F856)</f>
        <v>1.769227277049937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2.253129383997242</v>
      </c>
      <c r="D857">
        <f t="shared" si="55"/>
        <v>2.009722099947963</v>
      </c>
      <c r="E857">
        <f t="shared" si="54"/>
        <v>0.8919692380836763</v>
      </c>
      <c r="F857">
        <f t="shared" si="56"/>
        <v>0.0008919692380836763</v>
      </c>
      <c r="H857">
        <f>SUM($F$10:F857)</f>
        <v>1.7701192462880209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2.2463620094489563</v>
      </c>
      <c r="D858">
        <f t="shared" si="55"/>
        <v>1.9972970223623403</v>
      </c>
      <c r="E858">
        <f t="shared" si="54"/>
        <v>0.8891251783822177</v>
      </c>
      <c r="F858">
        <f t="shared" si="56"/>
        <v>0.0008891251783822177</v>
      </c>
      <c r="H858">
        <f>SUM($F$10:F858)</f>
        <v>1.771008371466403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2.2395661644743585</v>
      </c>
      <c r="D859">
        <f t="shared" si="55"/>
        <v>1.98489240387153</v>
      </c>
      <c r="E859">
        <f t="shared" si="54"/>
        <v>0.8862843328129124</v>
      </c>
      <c r="F859">
        <f t="shared" si="56"/>
        <v>0.0008862843328129124</v>
      </c>
      <c r="H859">
        <f>SUM($F$10:F859)</f>
        <v>1.7718946557992161</v>
      </c>
    </row>
    <row r="860" spans="1:8" ht="12.75">
      <c r="A860" s="3">
        <v>0.85</v>
      </c>
      <c r="B860">
        <f t="shared" si="57"/>
        <v>0.526782687642637</v>
      </c>
      <c r="C860">
        <f>B860*Imp!$A$18</f>
        <v>2.232741589105263</v>
      </c>
      <c r="D860">
        <f t="shared" si="55"/>
        <v>1.972508217419028</v>
      </c>
      <c r="E860">
        <f t="shared" si="54"/>
        <v>0.8834467127964775</v>
      </c>
      <c r="F860">
        <f t="shared" si="56"/>
        <v>0.0008834467127964775</v>
      </c>
      <c r="H860">
        <f>SUM($F$10:F860)</f>
        <v>1.7727781025120126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2.225888019079413</v>
      </c>
      <c r="D861">
        <f t="shared" si="55"/>
        <v>1.9601444341657808</v>
      </c>
      <c r="E861">
        <f t="shared" si="54"/>
        <v>0.880612329714799</v>
      </c>
      <c r="F861">
        <f t="shared" si="56"/>
        <v>0.000880612329714799</v>
      </c>
      <c r="H861">
        <f>SUM($F$10:F861)</f>
        <v>1.7736587148417273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2.2190051857400706</v>
      </c>
      <c r="D862">
        <f t="shared" si="55"/>
        <v>1.9478010234523366</v>
      </c>
      <c r="E862">
        <f t="shared" si="54"/>
        <v>0.8777811949108703</v>
      </c>
      <c r="F862">
        <f t="shared" si="56"/>
        <v>0.0008777811949108703</v>
      </c>
      <c r="H862">
        <f>SUM($F$10:F862)</f>
        <v>1.774536496036638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2.2120928159325617</v>
      </c>
      <c r="D863">
        <f t="shared" si="55"/>
        <v>1.9354779527597787</v>
      </c>
      <c r="E863">
        <f t="shared" si="54"/>
        <v>0.8749533196887269</v>
      </c>
      <c r="F863">
        <f t="shared" si="56"/>
        <v>0.0008749533196887269</v>
      </c>
      <c r="H863">
        <f>SUM($F$10:F863)</f>
        <v>1.7754114493563269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2.2051506318976593</v>
      </c>
      <c r="D864">
        <f t="shared" si="55"/>
        <v>1.9231751876694076</v>
      </c>
      <c r="E864">
        <f t="shared" si="54"/>
        <v>0.8721287153133863</v>
      </c>
      <c r="F864">
        <f t="shared" si="56"/>
        <v>0.0008721287153133863</v>
      </c>
      <c r="H864">
        <f>SUM($F$10:F864)</f>
        <v>1.7762835780716402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2.1981783511616877</v>
      </c>
      <c r="D865">
        <f t="shared" si="55"/>
        <v>1.9108926918211149</v>
      </c>
      <c r="E865">
        <f t="shared" si="54"/>
        <v>0.8693073930107861</v>
      </c>
      <c r="F865">
        <f t="shared" si="56"/>
        <v>0.0008693073930107861</v>
      </c>
      <c r="H865">
        <f>SUM($F$10:F865)</f>
        <v>1.777152885464651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2.191175686423217</v>
      </c>
      <c r="D866">
        <f t="shared" si="55"/>
        <v>1.8986304268703864</v>
      </c>
      <c r="E866">
        <f t="shared" si="54"/>
        <v>0.8664893639677205</v>
      </c>
      <c r="F866">
        <f t="shared" si="56"/>
        <v>0.0008664893639677205</v>
      </c>
      <c r="H866">
        <f>SUM($F$10:F866)</f>
        <v>1.7780193748286188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2.184142345436228</v>
      </c>
      <c r="D867">
        <f t="shared" si="55"/>
        <v>1.8863883524439087</v>
      </c>
      <c r="E867">
        <f t="shared" si="54"/>
        <v>0.8636746393317829</v>
      </c>
      <c r="F867">
        <f t="shared" si="56"/>
        <v>0.0008636746393317829</v>
      </c>
      <c r="H867">
        <f>SUM($F$10:F867)</f>
        <v>1.7788830494679506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2.1770780308896036</v>
      </c>
      <c r="D868">
        <f t="shared" si="55"/>
        <v>1.8741664260936872</v>
      </c>
      <c r="E868">
        <f t="shared" si="54"/>
        <v>0.8608632302113031</v>
      </c>
      <c r="F868">
        <f t="shared" si="56"/>
        <v>0.000860863230211303</v>
      </c>
      <c r="H868">
        <f>SUM($F$10:F868)</f>
        <v>1.779743912698162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2.1699824402828036</v>
      </c>
      <c r="D869">
        <f t="shared" si="55"/>
        <v>1.8619646032496404</v>
      </c>
      <c r="E869">
        <f t="shared" si="54"/>
        <v>0.8580551476752869</v>
      </c>
      <c r="F869">
        <f t="shared" si="56"/>
        <v>0.000858055147675287</v>
      </c>
      <c r="H869">
        <f>SUM($F$10:F869)</f>
        <v>1.7806019678458374</v>
      </c>
    </row>
    <row r="870" spans="1:8" ht="12.75">
      <c r="A870" s="3">
        <v>0.86</v>
      </c>
      <c r="B870">
        <f t="shared" si="57"/>
        <v>0.510294032886923</v>
      </c>
      <c r="C870">
        <f>B870*Imp!$A$18</f>
        <v>2.162855265797585</v>
      </c>
      <c r="D870">
        <f t="shared" si="55"/>
        <v>1.849782837170607</v>
      </c>
      <c r="E870">
        <f t="shared" si="54"/>
        <v>0.8552504027533587</v>
      </c>
      <c r="F870">
        <f t="shared" si="56"/>
        <v>0.0008552504027533588</v>
      </c>
      <c r="H870">
        <f>SUM($F$10:F870)</f>
        <v>1.7814572182485906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2.1556961941655977</v>
      </c>
      <c r="D871">
        <f t="shared" si="55"/>
        <v>1.8376210788936849</v>
      </c>
      <c r="E871">
        <f t="shared" si="54"/>
        <v>0.8524490064357007</v>
      </c>
      <c r="F871">
        <f t="shared" si="56"/>
        <v>0.0008524490064357006</v>
      </c>
      <c r="H871">
        <f>SUM($F$10:F871)</f>
        <v>1.7823096672550263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2.148504906531707</v>
      </c>
      <c r="D872">
        <f t="shared" si="55"/>
        <v>1.8254792771818515</v>
      </c>
      <c r="E872">
        <f t="shared" si="54"/>
        <v>0.8496509696729946</v>
      </c>
      <c r="F872">
        <f t="shared" si="56"/>
        <v>0.0008496509696729946</v>
      </c>
      <c r="H872">
        <f>SUM($F$10:F872)</f>
        <v>1.7831593182246992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2.141281078312855</v>
      </c>
      <c r="D873">
        <f t="shared" si="55"/>
        <v>1.8133573784697774</v>
      </c>
      <c r="E873">
        <f t="shared" si="54"/>
        <v>0.8468563033763632</v>
      </c>
      <c r="F873">
        <f t="shared" si="56"/>
        <v>0.0008468563033763632</v>
      </c>
      <c r="H873">
        <f>SUM($F$10:F873)</f>
        <v>1.7840061745280755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2.134024379052307</v>
      </c>
      <c r="D874">
        <f t="shared" si="55"/>
        <v>1.801255326807782</v>
      </c>
      <c r="E874">
        <f t="shared" si="54"/>
        <v>0.8440650184173137</v>
      </c>
      <c r="F874">
        <f t="shared" si="56"/>
        <v>0.0008440650184173138</v>
      </c>
      <c r="H874">
        <f>SUM($F$10:F874)</f>
        <v>1.784850239546493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2.1267344722690638</v>
      </c>
      <c r="D875">
        <f t="shared" si="55"/>
        <v>1.7891730638038157</v>
      </c>
      <c r="E875">
        <f t="shared" si="54"/>
        <v>0.8412771256276785</v>
      </c>
      <c r="F875">
        <f t="shared" si="56"/>
        <v>0.0008412771256276786</v>
      </c>
      <c r="H875">
        <f>SUM($F$10:F875)</f>
        <v>1.7856915166721206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2.11941101530228</v>
      </c>
      <c r="D876">
        <f t="shared" si="55"/>
        <v>1.777110528563432</v>
      </c>
      <c r="E876">
        <f t="shared" si="54"/>
        <v>0.8384926357995609</v>
      </c>
      <c r="F876">
        <f t="shared" si="56"/>
        <v>0.0008384926357995609</v>
      </c>
      <c r="H876">
        <f>SUM($F$10:F876)</f>
        <v>1.7865300093079202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2.112053659150443</v>
      </c>
      <c r="D877">
        <f t="shared" si="55"/>
        <v>1.765067657627609</v>
      </c>
      <c r="E877">
        <f t="shared" si="54"/>
        <v>0.835711559685275</v>
      </c>
      <c r="F877">
        <f t="shared" si="56"/>
        <v>0.0008357115596852751</v>
      </c>
      <c r="H877">
        <f>SUM($F$10:F877)</f>
        <v>1.7873657208676055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2.104662048305139</v>
      </c>
      <c r="D878">
        <f t="shared" si="55"/>
        <v>1.7530443849083868</v>
      </c>
      <c r="E878">
        <f t="shared" si="54"/>
        <v>0.832933907997293</v>
      </c>
      <c r="F878">
        <f t="shared" si="56"/>
        <v>0.000832933907997293</v>
      </c>
      <c r="H878">
        <f>SUM($F$10:F878)</f>
        <v>1.7881986547756028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2.097235820579141</v>
      </c>
      <c r="D879">
        <f t="shared" si="55"/>
        <v>1.7410406416221789</v>
      </c>
      <c r="E879">
        <f t="shared" si="54"/>
        <v>0.8301596914081886</v>
      </c>
      <c r="F879">
        <f t="shared" si="56"/>
        <v>0.0008301596914081886</v>
      </c>
      <c r="H879">
        <f>SUM($F$10:F879)</f>
        <v>1.789028814467011</v>
      </c>
    </row>
    <row r="880" spans="1:8" ht="12.75">
      <c r="A880" s="3">
        <v>0.87</v>
      </c>
      <c r="B880">
        <f t="shared" si="57"/>
        <v>0.493051721424842</v>
      </c>
      <c r="C880">
        <f>B880*Imp!$A$18</f>
        <v>2.0897746069286076</v>
      </c>
      <c r="D880">
        <f t="shared" si="55"/>
        <v>1.729056356220676</v>
      </c>
      <c r="E880">
        <f t="shared" si="54"/>
        <v>0.8273889205505813</v>
      </c>
      <c r="F880">
        <f t="shared" si="56"/>
        <v>0.0008273889205505814</v>
      </c>
      <c r="H880">
        <f>SUM($F$10:F880)</f>
        <v>1.7898562033875616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2.082278031269129</v>
      </c>
      <c r="D881">
        <f t="shared" si="55"/>
        <v>1.7170914543192368</v>
      </c>
      <c r="E881">
        <f t="shared" si="54"/>
        <v>0.8246216060170819</v>
      </c>
      <c r="F881">
        <f t="shared" si="56"/>
        <v>0.0008246216060170819</v>
      </c>
      <c r="H881">
        <f>SUM($F$10:F881)</f>
        <v>1.7906808249935786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2.074745710285369</v>
      </c>
      <c r="D882">
        <f t="shared" si="55"/>
        <v>1.7051458586226549</v>
      </c>
      <c r="E882">
        <f t="shared" si="54"/>
        <v>0.8218577583602389</v>
      </c>
      <c r="F882">
        <f t="shared" si="56"/>
        <v>0.0008218577583602389</v>
      </c>
      <c r="H882">
        <f>SUM($F$10:F882)</f>
        <v>1.791502682751939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2.0671772532340107</v>
      </c>
      <c r="D883">
        <f t="shared" si="55"/>
        <v>1.6932194888481735</v>
      </c>
      <c r="E883">
        <f t="shared" si="54"/>
        <v>0.819097388092484</v>
      </c>
      <c r="F883">
        <f t="shared" si="56"/>
        <v>0.000819097388092484</v>
      </c>
      <c r="H883">
        <f>SUM($F$10:F883)</f>
        <v>1.7923217801400313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2.0595722617397407</v>
      </c>
      <c r="D884">
        <f t="shared" si="55"/>
        <v>1.681312261645642</v>
      </c>
      <c r="E884">
        <f t="shared" si="54"/>
        <v>0.8163405056860793</v>
      </c>
      <c r="F884">
        <f t="shared" si="56"/>
        <v>0.0008163405056860793</v>
      </c>
      <c r="H884">
        <f>SUM($F$10:F884)</f>
        <v>1.7931381206457173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2.051930329583942</v>
      </c>
      <c r="D885">
        <f t="shared" si="55"/>
        <v>1.6694240905146676</v>
      </c>
      <c r="E885">
        <f t="shared" si="54"/>
        <v>0.8135871215730639</v>
      </c>
      <c r="F885">
        <f t="shared" si="56"/>
        <v>0.000813587121573064</v>
      </c>
      <c r="H885">
        <f>SUM($F$10:F885)</f>
        <v>1.7939517077672904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2.044251042485793</v>
      </c>
      <c r="D886">
        <f t="shared" si="55"/>
        <v>1.6575548857186388</v>
      </c>
      <c r="E886">
        <f t="shared" si="54"/>
        <v>0.810837246145202</v>
      </c>
      <c r="F886">
        <f t="shared" si="56"/>
        <v>0.000810837246145202</v>
      </c>
      <c r="H886">
        <f>SUM($F$10:F886)</f>
        <v>1.7947625450134357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2.0365339778754272</v>
      </c>
      <c r="D887">
        <f t="shared" si="55"/>
        <v>1.6457045541954658</v>
      </c>
      <c r="E887">
        <f t="shared" si="54"/>
        <v>0.8080908897539307</v>
      </c>
      <c r="F887">
        <f t="shared" si="56"/>
        <v>0.0008080908897539307</v>
      </c>
      <c r="H887">
        <f>SUM($F$10:F887)</f>
        <v>1.7955706359031895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2.0287787046588006</v>
      </c>
      <c r="D888">
        <f t="shared" si="55"/>
        <v>1.6338729994648937</v>
      </c>
      <c r="E888">
        <f t="shared" si="54"/>
        <v>0.8053480627103082</v>
      </c>
      <c r="F888">
        <f t="shared" si="56"/>
        <v>0.0008053480627103083</v>
      </c>
      <c r="H888">
        <f>SUM($F$10:F888)</f>
        <v>1.7963759839659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2.0209847829738954</v>
      </c>
      <c r="D889">
        <f t="shared" si="55"/>
        <v>1.6220601215322252</v>
      </c>
      <c r="E889">
        <f t="shared" si="54"/>
        <v>0.8026087752849631</v>
      </c>
      <c r="F889">
        <f t="shared" si="56"/>
        <v>0.0008026087752849631</v>
      </c>
      <c r="H889">
        <f>SUM($F$10:F889)</f>
        <v>1.797178592741185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2.0131517639378607</v>
      </c>
      <c r="D890">
        <f t="shared" si="55"/>
        <v>1.6102658167882826</v>
      </c>
      <c r="E890">
        <f t="shared" si="54"/>
        <v>0.7998730377080434</v>
      </c>
      <c r="F890">
        <f t="shared" si="56"/>
        <v>0.0007998730377080434</v>
      </c>
      <c r="H890">
        <f>SUM($F$10:F890)</f>
        <v>1.797978465778893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2.005279189384677</v>
      </c>
      <c r="D891">
        <f t="shared" si="55"/>
        <v>1.598489977905431</v>
      </c>
      <c r="E891">
        <f t="shared" si="54"/>
        <v>0.7971408601691667</v>
      </c>
      <c r="F891">
        <f t="shared" si="56"/>
        <v>0.0007971408601691668</v>
      </c>
      <c r="H891">
        <f>SUM($F$10:F891)</f>
        <v>1.7987756066390623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1.9973665915929122</v>
      </c>
      <c r="D892">
        <f t="shared" si="55"/>
        <v>1.5867324937294773</v>
      </c>
      <c r="E892">
        <f t="shared" si="54"/>
        <v>0.79441225281737</v>
      </c>
      <c r="F892">
        <f t="shared" si="56"/>
        <v>0.0007944122528173701</v>
      </c>
      <c r="H892">
        <f>SUM($F$10:F892)</f>
        <v>1.7995700188918797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1.9894134930030964</v>
      </c>
      <c r="D893">
        <f t="shared" si="55"/>
        <v>1.5749932491672436</v>
      </c>
      <c r="E893">
        <f t="shared" si="54"/>
        <v>0.7916872257610611</v>
      </c>
      <c r="F893">
        <f t="shared" si="56"/>
        <v>0.0007916872257610611</v>
      </c>
      <c r="H893">
        <f>SUM($F$10:F893)</f>
        <v>1.8003617061176407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1.9814194059242343</v>
      </c>
      <c r="D894">
        <f t="shared" si="55"/>
        <v>1.5632721250695987</v>
      </c>
      <c r="E894">
        <f aca="true" t="shared" si="58" ref="E894:E957">D894/C894</f>
        <v>0.7889657890679684</v>
      </c>
      <c r="F894">
        <f t="shared" si="56"/>
        <v>0.0007889657890679685</v>
      </c>
      <c r="H894">
        <f>SUM($F$10:F894)</f>
        <v>1.8011506719067087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1.973383832228941</v>
      </c>
      <c r="D895">
        <f t="shared" si="55"/>
        <v>1.5515689981097411</v>
      </c>
      <c r="E895">
        <f t="shared" si="58"/>
        <v>0.7862479527650943</v>
      </c>
      <c r="F895">
        <f t="shared" si="56"/>
        <v>0.0007862479527650943</v>
      </c>
      <c r="H895">
        <f>SUM($F$10:F895)</f>
        <v>1.801936919859474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1.9653062630366525</v>
      </c>
      <c r="D896">
        <f t="shared" si="55"/>
        <v>1.5398837406564807</v>
      </c>
      <c r="E896">
        <f t="shared" si="58"/>
        <v>0.7835337268386664</v>
      </c>
      <c r="F896">
        <f t="shared" si="56"/>
        <v>0.0007835337268386664</v>
      </c>
      <c r="H896">
        <f>SUM($F$10:F896)</f>
        <v>1.8027204535863126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1.9571861783843338</v>
      </c>
      <c r="D897">
        <f t="shared" si="55"/>
        <v>1.5282162206422745</v>
      </c>
      <c r="E897">
        <f t="shared" si="58"/>
        <v>0.7808231212340893</v>
      </c>
      <c r="F897">
        <f t="shared" si="56"/>
        <v>0.0007808231212340893</v>
      </c>
      <c r="H897">
        <f>SUM($F$10:F897)</f>
        <v>1.8035012767075467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1.9490230468840863</v>
      </c>
      <c r="D898">
        <f t="shared" si="55"/>
        <v>1.5165663014257653</v>
      </c>
      <c r="E898">
        <f t="shared" si="58"/>
        <v>0.7781161458558984</v>
      </c>
      <c r="F898">
        <f t="shared" si="56"/>
        <v>0.0007781161458558984</v>
      </c>
      <c r="H898">
        <f>SUM($F$10:F898)</f>
        <v>1.8042793928534027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1.940816325366997</v>
      </c>
      <c r="D899">
        <f t="shared" si="55"/>
        <v>1.5049338416485258</v>
      </c>
      <c r="E899">
        <f t="shared" si="58"/>
        <v>0.7754128105677139</v>
      </c>
      <c r="F899">
        <f t="shared" si="56"/>
        <v>0.0007754128105677139</v>
      </c>
      <c r="H899">
        <f>SUM($F$10:F899)</f>
        <v>1.8050548056639704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1.9325654585125578</v>
      </c>
      <c r="D900">
        <f t="shared" si="55"/>
        <v>1.493318695085722</v>
      </c>
      <c r="E900">
        <f t="shared" si="58"/>
        <v>0.772713125192193</v>
      </c>
      <c r="F900">
        <f t="shared" si="56"/>
        <v>0.000772713125192193</v>
      </c>
      <c r="H900">
        <f>SUM($F$10:F900)</f>
        <v>1.8058275187891626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1.9242698784629257</v>
      </c>
      <c r="D901">
        <f t="shared" si="55"/>
        <v>1.481720710490379</v>
      </c>
      <c r="E901">
        <f t="shared" si="58"/>
        <v>0.7700170995109856</v>
      </c>
      <c r="F901">
        <f t="shared" si="56"/>
        <v>0.0007700170995109856</v>
      </c>
      <c r="H901">
        <f>SUM($F$10:F901)</f>
        <v>1.8065975358886737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1.9159290044212667</v>
      </c>
      <c r="D902">
        <f t="shared" si="55"/>
        <v>1.470139731430919</v>
      </c>
      <c r="E902">
        <f t="shared" si="58"/>
        <v>0.7673247432646887</v>
      </c>
      <c r="F902">
        <f t="shared" si="56"/>
        <v>0.0007673247432646887</v>
      </c>
      <c r="H902">
        <f>SUM($F$10:F902)</f>
        <v>1.8073648606319384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1.9075422422333614</v>
      </c>
      <c r="D903">
        <f t="shared" si="55"/>
        <v>1.4585755961216111</v>
      </c>
      <c r="E903">
        <f t="shared" si="58"/>
        <v>0.7646360661528011</v>
      </c>
      <c r="F903">
        <f t="shared" si="56"/>
        <v>0.0007646360661528011</v>
      </c>
      <c r="H903">
        <f>SUM($F$10:F903)</f>
        <v>1.8081294966980912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1.8991089839516238</v>
      </c>
      <c r="D904">
        <f t="shared" si="55"/>
        <v>1.4470281372455651</v>
      </c>
      <c r="E904">
        <f t="shared" si="58"/>
        <v>0.7619510778336802</v>
      </c>
      <c r="F904">
        <f t="shared" si="56"/>
        <v>0.0007619510778336802</v>
      </c>
      <c r="H904">
        <f>SUM($F$10:F904)</f>
        <v>1.8088914477759248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1.8906286073806062</v>
      </c>
      <c r="D905">
        <f t="shared" si="55"/>
        <v>1.4354971817698607</v>
      </c>
      <c r="E905">
        <f t="shared" si="58"/>
        <v>0.7592697879244974</v>
      </c>
      <c r="F905">
        <f t="shared" si="56"/>
        <v>0.0007592697879244974</v>
      </c>
      <c r="H905">
        <f>SUM($F$10:F905)</f>
        <v>1.8096507175638492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1.8821004756030324</v>
      </c>
      <c r="D906">
        <f aca="true" t="shared" si="59" ref="D906:D969">BESSELI(C906,1)</f>
        <v>1.4239825507523933</v>
      </c>
      <c r="E906">
        <f t="shared" si="58"/>
        <v>0.7565922060011933</v>
      </c>
      <c r="F906">
        <f t="shared" si="56"/>
        <v>0.0007565922060011933</v>
      </c>
      <c r="H906">
        <f>SUM($F$10:F906)</f>
        <v>1.8104073097698503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1.8735239364853244</v>
      </c>
      <c r="D907">
        <f t="shared" si="59"/>
        <v>1.412484059139994</v>
      </c>
      <c r="E907">
        <f t="shared" si="58"/>
        <v>0.7539183415984385</v>
      </c>
      <c r="F907">
        <f t="shared" si="56"/>
        <v>0.0007539183415984386</v>
      </c>
      <c r="H907">
        <f>SUM($F$10:F907)</f>
        <v>1.8111612281114489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1.8648983221615174</v>
      </c>
      <c r="D908">
        <f t="shared" si="59"/>
        <v>1.401001515557312</v>
      </c>
      <c r="E908">
        <f t="shared" si="58"/>
        <v>0.751248204209587</v>
      </c>
      <c r="F908">
        <f aca="true" t="shared" si="60" ref="F908:F971">E908*$A$11</f>
        <v>0.0007512482042095871</v>
      </c>
      <c r="H908">
        <f>SUM($F$10:F908)</f>
        <v>1.8119124763156584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1.8562229484944128</v>
      </c>
      <c r="D909">
        <f t="shared" si="59"/>
        <v>1.3895347220859857</v>
      </c>
      <c r="E909">
        <f t="shared" si="58"/>
        <v>0.7485818032866369</v>
      </c>
      <c r="F909">
        <f t="shared" si="60"/>
        <v>0.000748581803286637</v>
      </c>
      <c r="H909">
        <f>SUM($F$10:F909)</f>
        <v>1.812661058118945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1.8474971145127164</v>
      </c>
      <c r="D910">
        <f t="shared" si="59"/>
        <v>1.3780834740335295</v>
      </c>
      <c r="E910">
        <f t="shared" si="58"/>
        <v>0.7459191482401875</v>
      </c>
      <c r="F910">
        <f t="shared" si="60"/>
        <v>0.0007459191482401874</v>
      </c>
      <c r="H910">
        <f>SUM($F$10:F910)</f>
        <v>1.8134069772671852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1.8387201018228436</v>
      </c>
      <c r="D911">
        <f t="shared" si="59"/>
        <v>1.3666475596913632</v>
      </c>
      <c r="E911">
        <f t="shared" si="58"/>
        <v>0.7432602484393986</v>
      </c>
      <c r="F911">
        <f t="shared" si="60"/>
        <v>0.0007432602484393986</v>
      </c>
      <c r="H911">
        <f>SUM($F$10:F911)</f>
        <v>1.8141502375156247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1.829891173993982</v>
      </c>
      <c r="D912">
        <f t="shared" si="59"/>
        <v>1.3552267600813606</v>
      </c>
      <c r="E912">
        <f t="shared" si="58"/>
        <v>0.7406051132119497</v>
      </c>
      <c r="F912">
        <f t="shared" si="60"/>
        <v>0.0007406051132119497</v>
      </c>
      <c r="H912">
        <f>SUM($F$10:F912)</f>
        <v>1.8148908426288366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1.821009575914913</v>
      </c>
      <c r="D913">
        <f t="shared" si="59"/>
        <v>1.3438208486902605</v>
      </c>
      <c r="E913">
        <f t="shared" si="58"/>
        <v>0.7379537518439996</v>
      </c>
      <c r="F913">
        <f t="shared" si="60"/>
        <v>0.0007379537518439996</v>
      </c>
      <c r="H913">
        <f>SUM($F$10:F913)</f>
        <v>1.8156287963806805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1.8120745331209809</v>
      </c>
      <c r="D914">
        <f t="shared" si="59"/>
        <v>1.3324295911912205</v>
      </c>
      <c r="E914">
        <f t="shared" si="58"/>
        <v>0.7353061735801474</v>
      </c>
      <c r="F914">
        <f t="shared" si="60"/>
        <v>0.0007353061735801473</v>
      </c>
      <c r="H914">
        <f>SUM($F$10:F914)</f>
        <v>1.8163641025542607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1.8030852510895057</v>
      </c>
      <c r="D915">
        <f t="shared" si="59"/>
        <v>1.3210527451517613</v>
      </c>
      <c r="E915">
        <f t="shared" si="58"/>
        <v>0.7326623876233924</v>
      </c>
      <c r="F915">
        <f t="shared" si="60"/>
        <v>0.0007326623876233924</v>
      </c>
      <c r="H915">
        <f>SUM($F$10:F915)</f>
        <v>1.817096764941884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1.7940409145018015</v>
      </c>
      <c r="D916">
        <f t="shared" si="59"/>
        <v>1.3096900597272894</v>
      </c>
      <c r="E916">
        <f t="shared" si="58"/>
        <v>0.7300224031350954</v>
      </c>
      <c r="F916">
        <f t="shared" si="60"/>
        <v>0.0007300224031350954</v>
      </c>
      <c r="H916">
        <f>SUM($F$10:F916)</f>
        <v>1.8178267873450191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1.7849406864698576</v>
      </c>
      <c r="D917">
        <f t="shared" si="59"/>
        <v>1.2983412753393353</v>
      </c>
      <c r="E917">
        <f t="shared" si="58"/>
        <v>0.7273862292349401</v>
      </c>
      <c r="F917">
        <f t="shared" si="60"/>
        <v>0.0007273862292349402</v>
      </c>
      <c r="H917">
        <f>SUM($F$10:F917)</f>
        <v>1.818554173574254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1.7757837077255738</v>
      </c>
      <c r="D918">
        <f t="shared" si="59"/>
        <v>1.2870061233375685</v>
      </c>
      <c r="E918">
        <f t="shared" si="58"/>
        <v>0.7247538750008962</v>
      </c>
      <c r="F918">
        <f t="shared" si="60"/>
        <v>0.0007247538750008961</v>
      </c>
      <c r="H918">
        <f>SUM($F$10:F918)</f>
        <v>1.819278927449255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1.766569095770318</v>
      </c>
      <c r="D919">
        <f t="shared" si="59"/>
        <v>1.2756843256445956</v>
      </c>
      <c r="E919">
        <f t="shared" si="58"/>
        <v>0.7221253494691808</v>
      </c>
      <c r="F919">
        <f t="shared" si="60"/>
        <v>0.0007221253494691808</v>
      </c>
      <c r="H919">
        <f>SUM($F$10:F919)</f>
        <v>1.820001052798724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1.7572959439824025</v>
      </c>
      <c r="D920">
        <f t="shared" si="59"/>
        <v>1.2643755943824726</v>
      </c>
      <c r="E920">
        <f t="shared" si="58"/>
        <v>0.7195006616342215</v>
      </c>
      <c r="F920">
        <f t="shared" si="60"/>
        <v>0.0007195006616342216</v>
      </c>
      <c r="H920">
        <f>SUM($F$10:F920)</f>
        <v>1.8207205534603583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1.747963320679905</v>
      </c>
      <c r="D921">
        <f t="shared" si="59"/>
        <v>1.253079631479785</v>
      </c>
      <c r="E921">
        <f t="shared" si="58"/>
        <v>0.7168798204486206</v>
      </c>
      <c r="F921">
        <f t="shared" si="60"/>
        <v>0.0007168798204486206</v>
      </c>
      <c r="H921">
        <f>SUM($F$10:F921)</f>
        <v>1.821437433280807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1.738570268136065</v>
      </c>
      <c r="D922">
        <f t="shared" si="59"/>
        <v>1.2417961282580545</v>
      </c>
      <c r="E922">
        <f t="shared" si="58"/>
        <v>0.7142628348231181</v>
      </c>
      <c r="F922">
        <f t="shared" si="60"/>
        <v>0.0007142628348231182</v>
      </c>
      <c r="H922">
        <f>SUM($F$10:F922)</f>
        <v>1.82215169611563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1.7291158015442947</v>
      </c>
      <c r="D923">
        <f t="shared" si="59"/>
        <v>1.230524764996151</v>
      </c>
      <c r="E923">
        <f t="shared" si="58"/>
        <v>0.7116497136265565</v>
      </c>
      <c r="F923">
        <f t="shared" si="60"/>
        <v>0.0007116497136265565</v>
      </c>
      <c r="H923">
        <f>SUM($F$10:F923)</f>
        <v>1.8228633458292567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1.7195989079296088</v>
      </c>
      <c r="D924">
        <f t="shared" si="59"/>
        <v>1.219265210471282</v>
      </c>
      <c r="E924">
        <f t="shared" si="58"/>
        <v>0.709040465685846</v>
      </c>
      <c r="F924">
        <f t="shared" si="60"/>
        <v>0.000709040465685846</v>
      </c>
      <c r="H924">
        <f>SUM($F$10:F924)</f>
        <v>1.8235723862949424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1.7100185450030383</v>
      </c>
      <c r="D925">
        <f t="shared" si="59"/>
        <v>1.2080171214750097</v>
      </c>
      <c r="E925">
        <f t="shared" si="58"/>
        <v>0.7064350997859286</v>
      </c>
      <c r="F925">
        <f t="shared" si="60"/>
        <v>0.0007064350997859286</v>
      </c>
      <c r="H925">
        <f>SUM($F$10:F925)</f>
        <v>1.8242788213947283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1.7003736399553444</v>
      </c>
      <c r="D926">
        <f t="shared" si="59"/>
        <v>1.1967801423026587</v>
      </c>
      <c r="E926">
        <f t="shared" si="58"/>
        <v>0.7038336246697454</v>
      </c>
      <c r="F926">
        <f t="shared" si="60"/>
        <v>0.0007038336246697455</v>
      </c>
      <c r="H926">
        <f>SUM($F$10:F926)</f>
        <v>1.824982655019398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1.6906630881860334</v>
      </c>
      <c r="D927">
        <f t="shared" si="59"/>
        <v>1.1855539042142975</v>
      </c>
      <c r="E927">
        <f t="shared" si="58"/>
        <v>0.7012360490382009</v>
      </c>
      <c r="F927">
        <f t="shared" si="60"/>
        <v>0.000701236049038201</v>
      </c>
      <c r="H927">
        <f>SUM($F$10:F927)</f>
        <v>1.825683891068436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1.6808857519633986</v>
      </c>
      <c r="D928">
        <f t="shared" si="59"/>
        <v>1.1743380248653936</v>
      </c>
      <c r="E928">
        <f t="shared" si="58"/>
        <v>0.6986423815501323</v>
      </c>
      <c r="F928">
        <f t="shared" si="60"/>
        <v>0.0006986423815501323</v>
      </c>
      <c r="H928">
        <f>SUM($F$10:F928)</f>
        <v>1.8263825334499861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1.671040459010928</v>
      </c>
      <c r="D929">
        <f t="shared" si="59"/>
        <v>1.163132107705015</v>
      </c>
      <c r="E929">
        <f t="shared" si="58"/>
        <v>0.6960526308222729</v>
      </c>
      <c r="F929">
        <f t="shared" si="60"/>
        <v>0.0006960526308222728</v>
      </c>
      <c r="H929">
        <f>SUM($F$10:F929)</f>
        <v>1.8270785860808083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1.6611260010151012</v>
      </c>
      <c r="D930">
        <f t="shared" si="59"/>
        <v>1.1519357413393643</v>
      </c>
      <c r="E930">
        <f t="shared" si="58"/>
        <v>0.6934668054292241</v>
      </c>
      <c r="F930">
        <f t="shared" si="60"/>
        <v>0.0006934668054292242</v>
      </c>
      <c r="H930">
        <f>SUM($F$10:F930)</f>
        <v>1.8277720528862376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1.6511411320491236</v>
      </c>
      <c r="D931">
        <f t="shared" si="59"/>
        <v>1.1407484988581529</v>
      </c>
      <c r="E931">
        <f t="shared" si="58"/>
        <v>0.6908849139034192</v>
      </c>
      <c r="F931">
        <f t="shared" si="60"/>
        <v>0.0006908849139034192</v>
      </c>
      <c r="H931">
        <f>SUM($F$10:F931)</f>
        <v>1.828462937800141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1.6410845669067673</v>
      </c>
      <c r="D932">
        <f t="shared" si="59"/>
        <v>1.1295699371212047</v>
      </c>
      <c r="E932">
        <f t="shared" si="58"/>
        <v>0.6883069647350949</v>
      </c>
      <c r="F932">
        <f t="shared" si="60"/>
        <v>0.0006883069647350949</v>
      </c>
      <c r="H932">
        <f>SUM($F$10:F932)</f>
        <v>1.829151244764876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1.6309549793399438</v>
      </c>
      <c r="D933">
        <f t="shared" si="59"/>
        <v>1.118399596002386</v>
      </c>
      <c r="E933">
        <f t="shared" si="58"/>
        <v>0.685732966372259</v>
      </c>
      <c r="F933">
        <f t="shared" si="60"/>
        <v>0.000685732966372259</v>
      </c>
      <c r="H933">
        <f>SUM($F$10:F933)</f>
        <v>1.8298369777312482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1.6207510001931242</v>
      </c>
      <c r="D934">
        <f t="shared" si="59"/>
        <v>1.1072369975877467</v>
      </c>
      <c r="E934">
        <f t="shared" si="58"/>
        <v>0.6831629272206597</v>
      </c>
      <c r="F934">
        <f t="shared" si="60"/>
        <v>0.0006831629272206598</v>
      </c>
      <c r="H934">
        <f>SUM($F$10:F934)</f>
        <v>1.8305201406584688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1.610471215427131</v>
      </c>
      <c r="D935">
        <f t="shared" si="59"/>
        <v>1.0960816453244835</v>
      </c>
      <c r="E935">
        <f t="shared" si="58"/>
        <v>0.680596855643756</v>
      </c>
      <c r="F935">
        <f t="shared" si="60"/>
        <v>0.000680596855643756</v>
      </c>
      <c r="H935">
        <f>SUM($F$10:F935)</f>
        <v>1.8312007375141126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1.6001141640241614</v>
      </c>
      <c r="D936">
        <f t="shared" si="59"/>
        <v>1.0849330231170198</v>
      </c>
      <c r="E936">
        <f t="shared" si="58"/>
        <v>0.6780347599626882</v>
      </c>
      <c r="F936">
        <f t="shared" si="60"/>
        <v>0.0006780347599626883</v>
      </c>
      <c r="H936">
        <f>SUM($F$10:F936)</f>
        <v>1.8318787722740753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1.5896783357651993</v>
      </c>
      <c r="D937">
        <f t="shared" si="59"/>
        <v>1.0737905943661818</v>
      </c>
      <c r="E937">
        <f t="shared" si="58"/>
        <v>0.6754766484562473</v>
      </c>
      <c r="F937">
        <f t="shared" si="60"/>
        <v>0.0006754766484562473</v>
      </c>
      <c r="H937">
        <f>SUM($F$10:F937)</f>
        <v>1.8325542489225315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1.579162168870177</v>
      </c>
      <c r="D938">
        <f t="shared" si="59"/>
        <v>1.0626538009470827</v>
      </c>
      <c r="E938">
        <f t="shared" si="58"/>
        <v>0.6729225293608484</v>
      </c>
      <c r="F938">
        <f t="shared" si="60"/>
        <v>0.0006729225293608484</v>
      </c>
      <c r="H938">
        <f>SUM($F$10:F938)</f>
        <v>1.8332271714518924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1.5685640474903721</v>
      </c>
      <c r="D939">
        <f t="shared" si="59"/>
        <v>1.051522062120911</v>
      </c>
      <c r="E939">
        <f t="shared" si="58"/>
        <v>0.6703724108705005</v>
      </c>
      <c r="F939">
        <f t="shared" si="60"/>
        <v>0.0006703724108705005</v>
      </c>
      <c r="H939">
        <f>SUM($F$10:F939)</f>
        <v>1.833897543862763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1.5578822990415762</v>
      </c>
      <c r="D940">
        <f t="shared" si="59"/>
        <v>1.0403947733753984</v>
      </c>
      <c r="E940">
        <f t="shared" si="58"/>
        <v>0.6678263011367798</v>
      </c>
      <c r="F940">
        <f t="shared" si="60"/>
        <v>0.0006678263011367797</v>
      </c>
      <c r="H940">
        <f>SUM($F$10:F940)</f>
        <v>1.8345653701638998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1.5471151913654748</v>
      </c>
      <c r="D941">
        <f t="shared" si="59"/>
        <v>1.0292713051882165</v>
      </c>
      <c r="E941">
        <f t="shared" si="58"/>
        <v>0.6652842082688023</v>
      </c>
      <c r="F941">
        <f t="shared" si="60"/>
        <v>0.0006652842082688023</v>
      </c>
      <c r="H941">
        <f>SUM($F$10:F941)</f>
        <v>1.8352306543721686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1.5362609297055188</v>
      </c>
      <c r="D942">
        <f t="shared" si="59"/>
        <v>1.0181510017070203</v>
      </c>
      <c r="E942">
        <f t="shared" si="58"/>
        <v>0.6627461403331963</v>
      </c>
      <c r="F942">
        <f t="shared" si="60"/>
        <v>0.0006627461403331963</v>
      </c>
      <c r="H942">
        <f>SUM($F$10:F942)</f>
        <v>1.8358934005125018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1.5253176534822417</v>
      </c>
      <c r="D943">
        <f t="shared" si="59"/>
        <v>1.00703317933925</v>
      </c>
      <c r="E943">
        <f t="shared" si="58"/>
        <v>0.6602121053540762</v>
      </c>
      <c r="F943">
        <f t="shared" si="60"/>
        <v>0.0006602121053540761</v>
      </c>
      <c r="H943">
        <f>SUM($F$10:F943)</f>
        <v>1.8365536126178559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1.5142834328515087</v>
      </c>
      <c r="D944">
        <f t="shared" si="59"/>
        <v>0.9959171252441033</v>
      </c>
      <c r="E944">
        <f t="shared" si="58"/>
        <v>0.6576821113130169</v>
      </c>
      <c r="F944">
        <f t="shared" si="60"/>
        <v>0.0006576821113130169</v>
      </c>
      <c r="H944">
        <f>SUM($F$10:F944)</f>
        <v>1.837211294729169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1.503156265027559</v>
      </c>
      <c r="D945">
        <f t="shared" si="59"/>
        <v>0.9848020957183486</v>
      </c>
      <c r="E945">
        <f t="shared" si="58"/>
        <v>0.6551561661490286</v>
      </c>
      <c r="F945">
        <f t="shared" si="60"/>
        <v>0.0006551561661490286</v>
      </c>
      <c r="H945">
        <f>SUM($F$10:F945)</f>
        <v>1.837866450895318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1.4919340703508737</v>
      </c>
      <c r="D946">
        <f t="shared" si="59"/>
        <v>0.9736873144667868</v>
      </c>
      <c r="E946">
        <f t="shared" si="58"/>
        <v>0.6526342777585303</v>
      </c>
      <c r="F946">
        <f t="shared" si="60"/>
        <v>0.0006526342777585304</v>
      </c>
      <c r="H946">
        <f>SUM($F$10:F946)</f>
        <v>1.8385190851730766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1.4806146880788809</v>
      </c>
      <c r="D947">
        <f t="shared" si="59"/>
        <v>0.9625719707472389</v>
      </c>
      <c r="E947">
        <f t="shared" si="58"/>
        <v>0.6501164539953268</v>
      </c>
      <c r="F947">
        <f t="shared" si="60"/>
        <v>0.0006501164539953269</v>
      </c>
      <c r="H947">
        <f>SUM($F$10:F947)</f>
        <v>1.839169201627072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1.469195871875222</v>
      </c>
      <c r="D948">
        <f t="shared" si="59"/>
        <v>0.9514552173788587</v>
      </c>
      <c r="E948">
        <f t="shared" si="58"/>
        <v>0.647602702670584</v>
      </c>
      <c r="F948">
        <f t="shared" si="60"/>
        <v>0.000647602702670584</v>
      </c>
      <c r="H948">
        <f>SUM($F$10:F948)</f>
        <v>1.8398168043297425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1.4576752849707424</v>
      </c>
      <c r="D949">
        <f t="shared" si="59"/>
        <v>0.9403361686013743</v>
      </c>
      <c r="E949">
        <f t="shared" si="58"/>
        <v>0.6450930315528044</v>
      </c>
      <c r="F949">
        <f t="shared" si="60"/>
        <v>0.0006450930315528044</v>
      </c>
      <c r="H949">
        <f>SUM($F$10:F949)</f>
        <v>1.8404618973612954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1.4460504949665298</v>
      </c>
      <c r="D950">
        <f t="shared" si="59"/>
        <v>0.9292138977715446</v>
      </c>
      <c r="E950">
        <f t="shared" si="58"/>
        <v>0.6425874483678056</v>
      </c>
      <c r="F950">
        <f t="shared" si="60"/>
        <v>0.0006425874483678056</v>
      </c>
      <c r="H950">
        <f>SUM($F$10:F950)</f>
        <v>1.8411044848096632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1.4343189682460566</v>
      </c>
      <c r="D951">
        <f t="shared" si="59"/>
        <v>0.9180874348815727</v>
      </c>
      <c r="E951">
        <f t="shared" si="58"/>
        <v>0.6400859607986968</v>
      </c>
      <c r="F951">
        <f t="shared" si="60"/>
        <v>0.0006400859607986969</v>
      </c>
      <c r="H951">
        <f>SUM($F$10:F951)</f>
        <v>1.8417445707704618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1.422478063959859</v>
      </c>
      <c r="D952">
        <f t="shared" si="59"/>
        <v>0.9069557638825226</v>
      </c>
      <c r="E952">
        <f t="shared" si="58"/>
        <v>0.6375885764858558</v>
      </c>
      <c r="F952">
        <f t="shared" si="60"/>
        <v>0.0006375885764858558</v>
      </c>
      <c r="H952">
        <f>SUM($F$10:F952)</f>
        <v>1.8423821593469476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1.4105250275420915</v>
      </c>
      <c r="D953">
        <f t="shared" si="59"/>
        <v>0.8958178197938831</v>
      </c>
      <c r="E953">
        <f t="shared" si="58"/>
        <v>0.6350953030269085</v>
      </c>
      <c r="F953">
        <f t="shared" si="60"/>
        <v>0.0006350953030269086</v>
      </c>
      <c r="H953">
        <f>SUM($F$10:F953)</f>
        <v>1.8430172546499746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1.398456983713593</v>
      </c>
      <c r="D954">
        <f t="shared" si="59"/>
        <v>0.8846724855781803</v>
      </c>
      <c r="E954">
        <f t="shared" si="58"/>
        <v>0.6326061479767069</v>
      </c>
      <c r="F954">
        <f t="shared" si="60"/>
        <v>0.0006326061479767069</v>
      </c>
      <c r="H954">
        <f>SUM($F$10:F954)</f>
        <v>1.8436498607979512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1.3862709289208566</v>
      </c>
      <c r="D955">
        <f t="shared" si="59"/>
        <v>0.873518588757107</v>
      </c>
      <c r="E955">
        <f t="shared" si="58"/>
        <v>0.6301211188473079</v>
      </c>
      <c r="F955">
        <f t="shared" si="60"/>
        <v>0.000630121118847308</v>
      </c>
      <c r="H955">
        <f>SUM($F$10:F955)</f>
        <v>1.8442799819167985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1.3739637231542692</v>
      </c>
      <c r="D956">
        <f t="shared" si="59"/>
        <v>0.8623548977427807</v>
      </c>
      <c r="E956">
        <f t="shared" si="58"/>
        <v>0.6276402231079541</v>
      </c>
      <c r="F956">
        <f t="shared" si="60"/>
        <v>0.0006276402231079542</v>
      </c>
      <c r="H956">
        <f>SUM($F$10:F956)</f>
        <v>1.8449076221399066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1.3615320810821394</v>
      </c>
      <c r="D957">
        <f t="shared" si="59"/>
        <v>0.8511801178545221</v>
      </c>
      <c r="E957">
        <f t="shared" si="58"/>
        <v>0.6251634681850523</v>
      </c>
      <c r="F957">
        <f t="shared" si="60"/>
        <v>0.0006251634681850523</v>
      </c>
      <c r="H957">
        <f>SUM($F$10:F957)</f>
        <v>1.8455327856080916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1.3489725624292181</v>
      </c>
      <c r="D958">
        <f t="shared" si="59"/>
        <v>0.8399928869878607</v>
      </c>
      <c r="E958">
        <f aca="true" t="shared" si="62" ref="E958:E1009">D958/C958</f>
        <v>0.6226908614621551</v>
      </c>
      <c r="F958">
        <f t="shared" si="60"/>
        <v>0.0006226908614621552</v>
      </c>
      <c r="H958">
        <f>SUM($F$10:F958)</f>
        <v>1.8461554764695538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1.336281561519471</v>
      </c>
      <c r="D959">
        <f t="shared" si="59"/>
        <v>0.8287917708982514</v>
      </c>
      <c r="E959">
        <f t="shared" si="62"/>
        <v>0.6202224102799424</v>
      </c>
      <c r="F959">
        <f t="shared" si="60"/>
        <v>0.0006202224102799424</v>
      </c>
      <c r="H959">
        <f>SUM($F$10:F959)</f>
        <v>1.8467756988798338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1.323455295892555</v>
      </c>
      <c r="D960">
        <f t="shared" si="59"/>
        <v>0.8175752580571038</v>
      </c>
      <c r="E960">
        <f t="shared" si="62"/>
        <v>0.6177581219362009</v>
      </c>
      <c r="F960">
        <f t="shared" si="60"/>
        <v>0.000617758121936201</v>
      </c>
      <c r="H960">
        <f>SUM($F$10:F960)</f>
        <v>1.84739345700177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1.3104897938916804</v>
      </c>
      <c r="D961">
        <f t="shared" si="59"/>
        <v>0.8063417540321776</v>
      </c>
      <c r="E961">
        <f t="shared" si="62"/>
        <v>0.6152980036858084</v>
      </c>
      <c r="F961">
        <f t="shared" si="60"/>
        <v>0.0006152980036858085</v>
      </c>
      <c r="H961">
        <f>SUM($F$10:F961)</f>
        <v>1.8480087550054558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1.297380881106832</v>
      </c>
      <c r="D962">
        <f t="shared" si="59"/>
        <v>0.7950895753378763</v>
      </c>
      <c r="E962">
        <f t="shared" si="62"/>
        <v>0.6128420627407143</v>
      </c>
      <c r="F962">
        <f t="shared" si="60"/>
        <v>0.0006128420627407143</v>
      </c>
      <c r="H962">
        <f>SUM($F$10:F962)</f>
        <v>1.8486215970681965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1.2841241655415925</v>
      </c>
      <c r="D963">
        <f t="shared" si="59"/>
        <v>0.7838169426935427</v>
      </c>
      <c r="E963">
        <f t="shared" si="62"/>
        <v>0.6103903062699236</v>
      </c>
      <c r="F963">
        <f t="shared" si="60"/>
        <v>0.0006103903062699236</v>
      </c>
      <c r="H963">
        <f>SUM($F$10:F963)</f>
        <v>1.8492319873744665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1.2707150213534568</v>
      </c>
      <c r="D964">
        <f t="shared" si="59"/>
        <v>0.7725219736191192</v>
      </c>
      <c r="E964">
        <f t="shared" si="62"/>
        <v>0.6079427413994799</v>
      </c>
      <c r="F964">
        <f t="shared" si="60"/>
        <v>0.0006079427413994799</v>
      </c>
      <c r="H964">
        <f>SUM($F$10:F964)</f>
        <v>1.849839930115866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1.2571485709962098</v>
      </c>
      <c r="D965">
        <f t="shared" si="59"/>
        <v>0.7612026742874283</v>
      </c>
      <c r="E965">
        <f t="shared" si="62"/>
        <v>0.6054993752124491</v>
      </c>
      <c r="F965">
        <f t="shared" si="60"/>
        <v>0.0006054993752124491</v>
      </c>
      <c r="H965">
        <f>SUM($F$10:F965)</f>
        <v>1.8504454294910784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1.2434196655680583</v>
      </c>
      <c r="D966">
        <f t="shared" si="59"/>
        <v>0.7498569305404835</v>
      </c>
      <c r="E966">
        <f t="shared" si="62"/>
        <v>0.6030602147489039</v>
      </c>
      <c r="F966">
        <f t="shared" si="60"/>
        <v>0.000603060214748904</v>
      </c>
      <c r="H966">
        <f>SUM($F$10:F966)</f>
        <v>1.8510484897058272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1.2295228631400168</v>
      </c>
      <c r="D967">
        <f t="shared" si="59"/>
        <v>0.7384824979633413</v>
      </c>
      <c r="E967">
        <f t="shared" si="62"/>
        <v>0.6006252670059082</v>
      </c>
      <c r="F967">
        <f t="shared" si="60"/>
        <v>0.0006006252670059083</v>
      </c>
      <c r="H967">
        <f>SUM($F$10:F967)</f>
        <v>1.8516491149728331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1.2154524048047868</v>
      </c>
      <c r="D968">
        <f t="shared" si="59"/>
        <v>0.7270769908926784</v>
      </c>
      <c r="E968">
        <f t="shared" si="62"/>
        <v>0.5981945389375027</v>
      </c>
      <c r="F968">
        <f t="shared" si="60"/>
        <v>0.0005981945389375027</v>
      </c>
      <c r="H968">
        <f>SUM($F$10:F968)</f>
        <v>1.8522473095117706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1.201202188145911</v>
      </c>
      <c r="D969">
        <f t="shared" si="59"/>
        <v>0.7156378702179688</v>
      </c>
      <c r="E969">
        <f t="shared" si="62"/>
        <v>0.5957680374546901</v>
      </c>
      <c r="F969">
        <f t="shared" si="60"/>
        <v>0.0005957680374546901</v>
      </c>
      <c r="H969">
        <f>SUM($F$10:F969)</f>
        <v>1.8528430775492253</v>
      </c>
    </row>
    <row r="970" spans="1:8" ht="12.75">
      <c r="A970" s="3">
        <v>0.96</v>
      </c>
      <c r="B970">
        <f t="shared" si="61"/>
        <v>0.28</v>
      </c>
      <c r="C970">
        <f>B970*Imp!$A$18</f>
        <v>1.1867657377791045</v>
      </c>
      <c r="D970">
        <f aca="true" t="shared" si="63" ref="D970:D1033">BESSELI(C970,1)</f>
        <v>0.7041624298102712</v>
      </c>
      <c r="E970">
        <f t="shared" si="62"/>
        <v>0.5933457694254218</v>
      </c>
      <c r="F970">
        <f t="shared" si="60"/>
        <v>0.0005933457694254218</v>
      </c>
      <c r="H970">
        <f>SUM($F$10:F970)</f>
        <v>1.8534364233186507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1.1721361725607289</v>
      </c>
      <c r="D971">
        <f t="shared" si="63"/>
        <v>0.6926477813864024</v>
      </c>
      <c r="E971">
        <f t="shared" si="62"/>
        <v>0.5909277416745843</v>
      </c>
      <c r="F971">
        <f t="shared" si="60"/>
        <v>0.0005909277416745843</v>
      </c>
      <c r="H971">
        <f>SUM($F$10:F971)</f>
        <v>1.8540273510603253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1.1573061689904351</v>
      </c>
      <c r="D972">
        <f t="shared" si="63"/>
        <v>0.6810908375837629</v>
      </c>
      <c r="E972">
        <f t="shared" si="62"/>
        <v>0.5885139609839857</v>
      </c>
      <c r="F972">
        <f aca="true" t="shared" si="64" ref="F972:F1009">E972*$A$11</f>
        <v>0.0005885139609839857</v>
      </c>
      <c r="H972">
        <f>SUM($F$10:F972)</f>
        <v>1.8546158650213094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1.1422679202535602</v>
      </c>
      <c r="D973">
        <f t="shared" si="63"/>
        <v>0.6694882929820516</v>
      </c>
      <c r="E973">
        <f t="shared" si="62"/>
        <v>0.586104434092344</v>
      </c>
      <c r="F973">
        <f t="shared" si="64"/>
        <v>0.000586104434092344</v>
      </c>
      <c r="H973">
        <f>SUM($F$10:F973)</f>
        <v>1.8552019694554016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1.1270130902507483</v>
      </c>
      <c r="D974">
        <f t="shared" si="63"/>
        <v>0.6578366027610417</v>
      </c>
      <c r="E974">
        <f t="shared" si="62"/>
        <v>0.5836991676952751</v>
      </c>
      <c r="F974">
        <f t="shared" si="64"/>
        <v>0.0005836991676952751</v>
      </c>
      <c r="H974">
        <f>SUM($F$10:F974)</f>
        <v>1.855785668623097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1.1115327618436446</v>
      </c>
      <c r="D975">
        <f t="shared" si="63"/>
        <v>0.6461319586266348</v>
      </c>
      <c r="E975">
        <f t="shared" si="62"/>
        <v>0.5812981684452805</v>
      </c>
      <c r="F975">
        <f t="shared" si="64"/>
        <v>0.0005812981684452805</v>
      </c>
      <c r="H975">
        <f>SUM($F$10:F975)</f>
        <v>1.8563669667915421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1.0958173784011878</v>
      </c>
      <c r="D976">
        <f t="shared" si="63"/>
        <v>0.6343702615680372</v>
      </c>
      <c r="E976">
        <f t="shared" si="62"/>
        <v>0.5789014429517371</v>
      </c>
      <c r="F976">
        <f t="shared" si="64"/>
        <v>0.0005789014429517371</v>
      </c>
      <c r="H976">
        <f>SUM($F$10:F976)</f>
        <v>1.856945868234494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1.079856677554673</v>
      </c>
      <c r="D977">
        <f t="shared" si="63"/>
        <v>0.622547090924042</v>
      </c>
      <c r="E977">
        <f t="shared" si="62"/>
        <v>0.5765089977808862</v>
      </c>
      <c r="F977">
        <f t="shared" si="64"/>
        <v>0.0005765089977808861</v>
      </c>
      <c r="H977">
        <f>SUM($F$10:F977)</f>
        <v>1.8575223772322749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1.0636396158529702</v>
      </c>
      <c r="D978">
        <f t="shared" si="63"/>
        <v>0.6106576691319768</v>
      </c>
      <c r="E978">
        <f t="shared" si="62"/>
        <v>0.5741208394558235</v>
      </c>
      <c r="F978">
        <f t="shared" si="64"/>
        <v>0.0005741208394558234</v>
      </c>
      <c r="H978">
        <f>SUM($F$10:F978)</f>
        <v>1.8580964980717307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1.0471542827412603</v>
      </c>
      <c r="D979">
        <f t="shared" si="63"/>
        <v>0.598696821403643</v>
      </c>
      <c r="E979">
        <f t="shared" si="62"/>
        <v>0.571736974456489</v>
      </c>
      <c r="F979">
        <f t="shared" si="64"/>
        <v>0.000571736974456489</v>
      </c>
      <c r="H979">
        <f>SUM($F$10:F979)</f>
        <v>1.8586682350461872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1.0303878019531987</v>
      </c>
      <c r="D980">
        <f t="shared" si="63"/>
        <v>0.5866589294116119</v>
      </c>
      <c r="E980">
        <f t="shared" si="62"/>
        <v>0.5693574092196586</v>
      </c>
      <c r="F980">
        <f t="shared" si="64"/>
        <v>0.0005693574092196586</v>
      </c>
      <c r="H980">
        <f>SUM($F$10:F980)</f>
        <v>1.8592375924554068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1.013326217988856</v>
      </c>
      <c r="D981">
        <f t="shared" si="63"/>
        <v>0.5745378778674767</v>
      </c>
      <c r="E981">
        <f t="shared" si="62"/>
        <v>0.5669821501389349</v>
      </c>
      <c r="F981">
        <f t="shared" si="64"/>
        <v>0.000566982150138935</v>
      </c>
      <c r="H981">
        <f>SUM($F$10:F981)</f>
        <v>1.8598045746055456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0.9959543648241742</v>
      </c>
      <c r="D982">
        <f t="shared" si="63"/>
        <v>0.5623269926189322</v>
      </c>
      <c r="E982">
        <f t="shared" si="62"/>
        <v>0.564611203564739</v>
      </c>
      <c r="F982">
        <f t="shared" si="64"/>
        <v>0.0005646112035647391</v>
      </c>
      <c r="H982">
        <f>SUM($F$10:F982)</f>
        <v>1.8603691858091103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0.9782557133286384</v>
      </c>
      <c r="D983">
        <f t="shared" si="63"/>
        <v>0.5500189685685957</v>
      </c>
      <c r="E983">
        <f t="shared" si="62"/>
        <v>0.5622445758043025</v>
      </c>
      <c r="F983">
        <f t="shared" si="64"/>
        <v>0.0005622445758043025</v>
      </c>
      <c r="H983">
        <f>SUM($F$10:F983)</f>
        <v>1.8609314303849145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0.9602121930109996</v>
      </c>
      <c r="D984">
        <f t="shared" si="63"/>
        <v>0.5376057853021334</v>
      </c>
      <c r="E984">
        <f t="shared" si="62"/>
        <v>0.559882273121661</v>
      </c>
      <c r="F984">
        <f t="shared" si="64"/>
        <v>0.000559882273121661</v>
      </c>
      <c r="H984">
        <f>SUM($F$10:F984)</f>
        <v>1.8614913126580361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0.9418039826062194</v>
      </c>
      <c r="D985">
        <f t="shared" si="63"/>
        <v>0.5250786077762666</v>
      </c>
      <c r="E985">
        <f t="shared" si="62"/>
        <v>0.557524301737646</v>
      </c>
      <c r="F985">
        <f t="shared" si="64"/>
        <v>0.000557524301737646</v>
      </c>
      <c r="H985">
        <f>SUM($F$10:F985)</f>
        <v>1.8620488369597739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0.9230092625742987</v>
      </c>
      <c r="D986">
        <f t="shared" si="63"/>
        <v>0.5124276687165382</v>
      </c>
      <c r="E986">
        <f t="shared" si="62"/>
        <v>0.5551706678298797</v>
      </c>
      <c r="F986">
        <f t="shared" si="64"/>
        <v>0.0005551706678298797</v>
      </c>
      <c r="H986">
        <f>SUM($F$10:F986)</f>
        <v>1.8626040076276038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0.9038039206830419</v>
      </c>
      <c r="D987">
        <f t="shared" si="63"/>
        <v>0.4996421284515162</v>
      </c>
      <c r="E987">
        <f t="shared" si="62"/>
        <v>0.5528213775327684</v>
      </c>
      <c r="F987">
        <f t="shared" si="64"/>
        <v>0.0005528213775327684</v>
      </c>
      <c r="H987">
        <f>SUM($F$10:F987)</f>
        <v>1.8631568290051366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0.8841611993212536</v>
      </c>
      <c r="D988">
        <f t="shared" si="63"/>
        <v>0.4867099066807481</v>
      </c>
      <c r="E988">
        <f t="shared" si="62"/>
        <v>0.5504764369374974</v>
      </c>
      <c r="F988">
        <f t="shared" si="64"/>
        <v>0.0005504764369374974</v>
      </c>
      <c r="H988">
        <f>SUM($F$10:F988)</f>
        <v>1.863707305442074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0.8640512697909943</v>
      </c>
      <c r="D989">
        <f t="shared" si="63"/>
        <v>0.4736174790180836</v>
      </c>
      <c r="E989">
        <f t="shared" si="62"/>
        <v>0.5481358520920259</v>
      </c>
      <c r="F989">
        <f t="shared" si="64"/>
        <v>0.0005481358520920259</v>
      </c>
      <c r="H989">
        <f>SUM($F$10:F989)</f>
        <v>1.864255441294166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0.8434407141991281</v>
      </c>
      <c r="D990">
        <f t="shared" si="63"/>
        <v>0.4603496288942921</v>
      </c>
      <c r="E990">
        <f t="shared" si="62"/>
        <v>0.5457996290010824</v>
      </c>
      <c r="F990">
        <f t="shared" si="64"/>
        <v>0.0005457996290010824</v>
      </c>
      <c r="H990">
        <f>SUM($F$10:F990)</f>
        <v>1.8648012409231671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0.822291889178721</v>
      </c>
      <c r="D991">
        <f t="shared" si="63"/>
        <v>0.446889142282809</v>
      </c>
      <c r="E991">
        <f t="shared" si="62"/>
        <v>0.5434677736261605</v>
      </c>
      <c r="F991">
        <f t="shared" si="64"/>
        <v>0.0005434677736261605</v>
      </c>
      <c r="H991">
        <f>SUM($F$10:F991)</f>
        <v>1.8653447086967934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0.800562136719293</v>
      </c>
      <c r="D992">
        <f t="shared" si="63"/>
        <v>0.4332164283367709</v>
      </c>
      <c r="E992">
        <f t="shared" si="62"/>
        <v>0.5411402918855164</v>
      </c>
      <c r="F992">
        <f t="shared" si="64"/>
        <v>0.0005411402918855164</v>
      </c>
      <c r="H992">
        <f>SUM($F$10:F992)</f>
        <v>1.865885848988679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0.7782027946410122</v>
      </c>
      <c r="D993">
        <f t="shared" si="63"/>
        <v>0.4193090427894869</v>
      </c>
      <c r="E993">
        <f t="shared" si="62"/>
        <v>0.5388171896541643</v>
      </c>
      <c r="F993">
        <f t="shared" si="64"/>
        <v>0.0005388171896541643</v>
      </c>
      <c r="H993">
        <f>SUM($F$10:F993)</f>
        <v>1.866424666178333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0.7551579407810487</v>
      </c>
      <c r="D994">
        <f t="shared" si="63"/>
        <v>0.405141081924545</v>
      </c>
      <c r="E994">
        <f t="shared" si="62"/>
        <v>0.5364984727638745</v>
      </c>
      <c r="F994">
        <f t="shared" si="64"/>
        <v>0.0005364984727638745</v>
      </c>
      <c r="H994">
        <f>SUM($F$10:F994)</f>
        <v>1.8669611646510968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0.7313627776701106</v>
      </c>
      <c r="D995">
        <f t="shared" si="63"/>
        <v>0.3906824015395785</v>
      </c>
      <c r="E995">
        <f t="shared" si="62"/>
        <v>0.534184147003172</v>
      </c>
      <c r="F995">
        <f t="shared" si="64"/>
        <v>0.0005341841470031719</v>
      </c>
      <c r="H995">
        <f>SUM($F$10:F995)</f>
        <v>1.8674953487981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0.7067415232580286</v>
      </c>
      <c r="D996">
        <f t="shared" si="63"/>
        <v>0.37589759509391707</v>
      </c>
      <c r="E996">
        <f t="shared" si="62"/>
        <v>0.5318742181173333</v>
      </c>
      <c r="F996">
        <f t="shared" si="64"/>
        <v>0.0005318742181173333</v>
      </c>
      <c r="H996">
        <f>SUM($F$10:F996)</f>
        <v>1.8680272230162174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0.6812046094470361</v>
      </c>
      <c r="D997">
        <f t="shared" si="63"/>
        <v>0.3607446338787094</v>
      </c>
      <c r="E997">
        <f t="shared" si="62"/>
        <v>0.5295686918083861</v>
      </c>
      <c r="F997">
        <f t="shared" si="64"/>
        <v>0.0005295686918083861</v>
      </c>
      <c r="H997">
        <f>SUM($F$10:F997)</f>
        <v>1.8685567917080257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0.6546448886730655</v>
      </c>
      <c r="D998">
        <f t="shared" si="63"/>
        <v>0.3451730221087375</v>
      </c>
      <c r="E998">
        <f t="shared" si="62"/>
        <v>0.5272675737351086</v>
      </c>
      <c r="F998">
        <f t="shared" si="64"/>
        <v>0.0005272675737351086</v>
      </c>
      <c r="H998">
        <f>SUM($F$10:F998)</f>
        <v>1.8690840592817608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0.626932382078582</v>
      </c>
      <c r="D999">
        <f t="shared" si="63"/>
        <v>0.3291212377456677</v>
      </c>
      <c r="E999">
        <f t="shared" si="62"/>
        <v>0.524970869513029</v>
      </c>
      <c r="F999">
        <f t="shared" si="64"/>
        <v>0.000524970869513029</v>
      </c>
      <c r="H999">
        <f>SUM($F$10:F999)</f>
        <v>1.8696090301512738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0.5979068190201154</v>
      </c>
      <c r="D1000">
        <f t="shared" si="63"/>
        <v>0.3125130899565382</v>
      </c>
      <c r="E1000">
        <f t="shared" si="62"/>
        <v>0.5226785847144257</v>
      </c>
      <c r="F1000">
        <f t="shared" si="64"/>
        <v>0.0005226785847144258</v>
      </c>
      <c r="H1000">
        <f>SUM($F$10:F1000)</f>
        <v>1.870131708735988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0.5673667137415205</v>
      </c>
      <c r="D1001">
        <f t="shared" si="63"/>
        <v>0.29525237543011096</v>
      </c>
      <c r="E1001">
        <f t="shared" si="62"/>
        <v>0.5203907248683279</v>
      </c>
      <c r="F1001">
        <f t="shared" si="64"/>
        <v>0.0005203907248683279</v>
      </c>
      <c r="H1001">
        <f>SUM($F$10:F1001)</f>
        <v>1.8706520994608564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0.5350527848652176</v>
      </c>
      <c r="D1002">
        <f t="shared" si="63"/>
        <v>0.2772147512951358</v>
      </c>
      <c r="E1002">
        <f t="shared" si="62"/>
        <v>0.5181072954605171</v>
      </c>
      <c r="F1002">
        <f t="shared" si="64"/>
        <v>0.0005181072954605171</v>
      </c>
      <c r="H1002">
        <f>SUM($F$10:F1002)</f>
        <v>1.871170206756317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0.5006216619576791</v>
      </c>
      <c r="D1003">
        <f t="shared" si="63"/>
        <v>0.25823482179877033</v>
      </c>
      <c r="E1003">
        <f t="shared" si="62"/>
        <v>0.5158283019335281</v>
      </c>
      <c r="F1003">
        <f t="shared" si="64"/>
        <v>0.0005158283019335282</v>
      </c>
      <c r="H1003">
        <f>SUM($F$10:F1003)</f>
        <v>1.8716860350582505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0.46360186081333155</v>
      </c>
      <c r="D1004">
        <f t="shared" si="63"/>
        <v>0.23808447398239554</v>
      </c>
      <c r="E1004">
        <f t="shared" si="62"/>
        <v>0.5135537496866516</v>
      </c>
      <c r="F1004">
        <f t="shared" si="64"/>
        <v>0.0005135537496866516</v>
      </c>
      <c r="H1004">
        <f>SUM($F$10:F1004)</f>
        <v>1.8721995888079372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0.42331476867335016</v>
      </c>
      <c r="D1005">
        <f t="shared" si="63"/>
        <v>0.21643391751847266</v>
      </c>
      <c r="E1005">
        <f t="shared" si="62"/>
        <v>0.5112836440759367</v>
      </c>
      <c r="F1005">
        <f t="shared" si="64"/>
        <v>0.0005112836440759368</v>
      </c>
      <c r="H1005">
        <f>SUM($F$10:F1005)</f>
        <v>1.8727108724520132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0.37871912085796966</v>
      </c>
      <c r="D1006">
        <f t="shared" si="63"/>
        <v>0.1927748458305539</v>
      </c>
      <c r="E1006">
        <f t="shared" si="62"/>
        <v>0.5090179904141938</v>
      </c>
      <c r="F1006">
        <f t="shared" si="64"/>
        <v>0.0005090179904141939</v>
      </c>
      <c r="H1006">
        <f>SUM($F$10:F1006)</f>
        <v>1.8732198904424273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0.3280625286876973</v>
      </c>
      <c r="D1007">
        <f t="shared" si="63"/>
        <v>0.16624791525979596</v>
      </c>
      <c r="E1007">
        <f t="shared" si="62"/>
        <v>0.5067567939709977</v>
      </c>
      <c r="F1007">
        <f t="shared" si="64"/>
        <v>0.0005067567939709977</v>
      </c>
      <c r="H1007">
        <f>SUM($F$10:F1007)</f>
        <v>1.8737266472363983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0.2679289906926315</v>
      </c>
      <c r="D1008">
        <f t="shared" si="63"/>
        <v>0.13517019187285553</v>
      </c>
      <c r="E1008">
        <f t="shared" si="62"/>
        <v>0.5045000599726924</v>
      </c>
      <c r="F1008">
        <f t="shared" si="64"/>
        <v>0.0005045000599726925</v>
      </c>
      <c r="H1008">
        <f>SUM($F$10:F1008)</f>
        <v>1.8742311472963709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0.18950181127696245</v>
      </c>
      <c r="D1009">
        <f t="shared" si="63"/>
        <v>0.0951768665975118</v>
      </c>
      <c r="E1009">
        <f t="shared" si="62"/>
        <v>0.5022477936023948</v>
      </c>
      <c r="F1009">
        <f t="shared" si="64"/>
        <v>0.0005022477936023948</v>
      </c>
      <c r="H1009">
        <f>SUM($F$10:F1009)</f>
        <v>1.8747333950899732</v>
      </c>
    </row>
    <row r="1010" spans="1:8" ht="12.75">
      <c r="A1010" s="3">
        <v>1</v>
      </c>
      <c r="H1010">
        <f>(COSH(Imp!$A$18)-1)/Imp!$A$18^2</f>
        <v>1.8735534992129739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Brenda</cp:lastModifiedBy>
  <dcterms:created xsi:type="dcterms:W3CDTF">2008-05-05T21:08:51Z</dcterms:created>
  <dcterms:modified xsi:type="dcterms:W3CDTF">2009-07-12T04:48:00Z</dcterms:modified>
  <cp:category/>
  <cp:version/>
  <cp:contentType/>
  <cp:contentStatus/>
</cp:coreProperties>
</file>